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40" sheetId="1" r:id="rId1"/>
  </sheets>
  <definedNames>
    <definedName name="_xlnm._FilterDatabase" localSheetId="0" hidden="1">'Cuadro 40'!#REF!</definedName>
    <definedName name="_xlnm.Print_Area" localSheetId="0">'Cuadro 40'!$A$1:$F$526</definedName>
    <definedName name="_xlnm.Print_Titles" localSheetId="0">'Cuadro 40'!$1:$3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C475" i="1" l="1"/>
  <c r="E475" i="1"/>
  <c r="F475" i="1"/>
  <c r="B475" i="1"/>
  <c r="D475" i="1"/>
  <c r="E218" i="1" l="1"/>
  <c r="D195" i="1"/>
  <c r="B479" i="1"/>
  <c r="B122" i="1"/>
  <c r="B261" i="1"/>
  <c r="C261" i="1"/>
  <c r="B352" i="1"/>
  <c r="E479" i="1"/>
  <c r="B218" i="1"/>
  <c r="B88" i="1"/>
  <c r="C317" i="1"/>
  <c r="D479" i="1"/>
  <c r="C88" i="1"/>
  <c r="F195" i="1"/>
  <c r="C411" i="1"/>
  <c r="E195" i="1"/>
  <c r="F479" i="1"/>
  <c r="C479" i="1"/>
  <c r="E411" i="1"/>
  <c r="B411" i="1"/>
  <c r="F411" i="1"/>
  <c r="D411" i="1"/>
  <c r="E352" i="1"/>
  <c r="F352" i="1"/>
  <c r="D352" i="1"/>
  <c r="C352" i="1"/>
  <c r="D317" i="1"/>
  <c r="F317" i="1"/>
  <c r="E317" i="1"/>
  <c r="E261" i="1"/>
  <c r="D261" i="1"/>
  <c r="F261" i="1"/>
  <c r="F218" i="1"/>
  <c r="D218" i="1"/>
  <c r="C218" i="1"/>
  <c r="C195" i="1"/>
  <c r="B195" i="1"/>
  <c r="F122" i="1"/>
  <c r="E122" i="1"/>
  <c r="D122" i="1"/>
  <c r="C122" i="1"/>
  <c r="F88" i="1"/>
  <c r="E88" i="1"/>
  <c r="D88" i="1"/>
  <c r="E37" i="1"/>
  <c r="B37" i="1"/>
  <c r="D37" i="1"/>
  <c r="C37" i="1"/>
  <c r="F37" i="1"/>
  <c r="F4" i="1" l="1"/>
  <c r="C4" i="1"/>
  <c r="D4" i="1"/>
  <c r="E4" i="1"/>
  <c r="B317" i="1"/>
  <c r="B4" i="1" s="1"/>
</calcChain>
</file>

<file path=xl/sharedStrings.xml><?xml version="1.0" encoding="utf-8"?>
<sst xmlns="http://schemas.openxmlformats.org/spreadsheetml/2006/main" count="531" uniqueCount="510">
  <si>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</si>
  <si>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</si>
  <si>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</si>
  <si>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</si>
  <si>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</si>
  <si>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</si>
  <si>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</si>
  <si>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</si>
  <si>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</si>
  <si>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</si>
  <si>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</si>
  <si>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</si>
  <si>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</si>
  <si>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</si>
  <si>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Emberá</t>
  </si>
  <si>
    <t>Comarca Ngäbe Buglé</t>
  </si>
  <si>
    <t xml:space="preserve"> -   Cantidad nula o cero.</t>
  </si>
  <si>
    <t xml:space="preserve">     Río Congo</t>
  </si>
  <si>
    <t>0.00</t>
  </si>
  <si>
    <t xml:space="preserve">   Bocas del Toro</t>
  </si>
  <si>
    <t xml:space="preserve">     Bastimentos</t>
  </si>
  <si>
    <t xml:space="preserve">     Tierra Oscura</t>
  </si>
  <si>
    <t xml:space="preserve">     Bocas del Drago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</si>
  <si>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</si>
  <si>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</si>
  <si>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</si>
  <si>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</si>
  <si>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Cochigró</t>
  </si>
  <si>
    <t xml:space="preserve">     Barriada 4 de Abril</t>
  </si>
  <si>
    <t xml:space="preserve">     El Silencio</t>
  </si>
  <si>
    <t xml:space="preserve">     Finca 30</t>
  </si>
  <si>
    <t xml:space="preserve">     Finca 60</t>
  </si>
  <si>
    <t xml:space="preserve">     Barranco Adentro</t>
  </si>
  <si>
    <t xml:space="preserve">     Finca 4</t>
  </si>
  <si>
    <t xml:space="preserve">     Finca 12</t>
  </si>
  <si>
    <t xml:space="preserve">     Finca 51</t>
  </si>
  <si>
    <t xml:space="preserve">     Finca 66</t>
  </si>
  <si>
    <t xml:space="preserve">   Chiriquí Grande</t>
  </si>
  <si>
    <t xml:space="preserve">     Punta Peña</t>
  </si>
  <si>
    <t xml:space="preserve">     Punta Robalo</t>
  </si>
  <si>
    <t xml:space="preserve">     Bajo Cedro</t>
  </si>
  <si>
    <t xml:space="preserve">   Almirante</t>
  </si>
  <si>
    <t xml:space="preserve">     Barrio Francés</t>
  </si>
  <si>
    <t xml:space="preserve">     Valle de Agua Arriba</t>
  </si>
  <si>
    <t xml:space="preserve">     Bajo Culubre</t>
  </si>
  <si>
    <t xml:space="preserve">     Miraflores</t>
  </si>
  <si>
    <t xml:space="preserve">   Aguadulce</t>
  </si>
  <si>
    <t xml:space="preserve">     El Cristo</t>
  </si>
  <si>
    <t xml:space="preserve">     Pocrí</t>
  </si>
  <si>
    <t xml:space="preserve">     Barrios Unidos</t>
  </si>
  <si>
    <t xml:space="preserve">     Pueblos Unidos</t>
  </si>
  <si>
    <t xml:space="preserve">     Virgen del Carmen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</si>
  <si>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</si>
  <si>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</si>
  <si>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</si>
  <si>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</si>
  <si>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</si>
  <si>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</si>
  <si>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</si>
  <si>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</si>
  <si>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</si>
  <si>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</si>
  <si>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</si>
  <si>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</si>
  <si>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</si>
  <si>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</si>
  <si>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</si>
  <si>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</si>
  <si>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</si>
  <si>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</si>
  <si>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El Caño</t>
  </si>
  <si>
    <t xml:space="preserve">     Las Huacas</t>
  </si>
  <si>
    <t xml:space="preserve">     Toza</t>
  </si>
  <si>
    <t xml:space="preserve">     Villarreal</t>
  </si>
  <si>
    <t xml:space="preserve">   Olá</t>
  </si>
  <si>
    <t xml:space="preserve">     El Palmar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</si>
  <si>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</si>
  <si>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</si>
  <si>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</si>
  <si>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</si>
  <si>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</si>
  <si>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</si>
  <si>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</si>
  <si>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</si>
  <si>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</si>
  <si>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</si>
  <si>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</si>
  <si>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</si>
  <si>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</si>
  <si>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</si>
  <si>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San Miguel</t>
  </si>
  <si>
    <t xml:space="preserve">   Colón</t>
  </si>
  <si>
    <t xml:space="preserve">     Barrio Sur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</si>
  <si>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</si>
  <si>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</si>
  <si>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</si>
  <si>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</si>
  <si>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Escobal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</si>
  <si>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</si>
  <si>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</si>
  <si>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</si>
  <si>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</si>
  <si>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</si>
  <si>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</si>
  <si>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Cristóbal Este</t>
  </si>
  <si>
    <t xml:space="preserve">   Chagres</t>
  </si>
  <si>
    <t xml:space="preserve">     La Encantada</t>
  </si>
  <si>
    <t xml:space="preserve">     Palmas Bellas</t>
  </si>
  <si>
    <t xml:space="preserve">     Salud</t>
  </si>
  <si>
    <t xml:space="preserve">   Donoso</t>
  </si>
  <si>
    <t xml:space="preserve">     El Guásimo</t>
  </si>
  <si>
    <t xml:space="preserve">     Gobea</t>
  </si>
  <si>
    <t xml:space="preserve">     Río Indio</t>
  </si>
  <si>
    <t xml:space="preserve">   Portobelo</t>
  </si>
  <si>
    <t xml:space="preserve">     Cacique</t>
  </si>
  <si>
    <t xml:space="preserve">     María Chiquita</t>
  </si>
  <si>
    <t xml:space="preserve">   Santa Isabel</t>
  </si>
  <si>
    <t xml:space="preserve">     Nombre de Dios</t>
  </si>
  <si>
    <t xml:space="preserve">     Palmira</t>
  </si>
  <si>
    <t xml:space="preserve">   Omar Torrijos Herrera</t>
  </si>
  <si>
    <t xml:space="preserve">     San José del General</t>
  </si>
  <si>
    <t xml:space="preserve">     San Juan de Turbe</t>
  </si>
  <si>
    <t xml:space="preserve">   Alanje</t>
  </si>
  <si>
    <t xml:space="preserve">     Divalá</t>
  </si>
  <si>
    <t xml:space="preserve">     Querévalo</t>
  </si>
  <si>
    <t xml:space="preserve">   Barú</t>
  </si>
  <si>
    <t xml:space="preserve">     Progreso</t>
  </si>
  <si>
    <t xml:space="preserve">     Baco</t>
  </si>
  <si>
    <t xml:space="preserve">     Manaca</t>
  </si>
  <si>
    <t xml:space="preserve">   Boquerón</t>
  </si>
  <si>
    <t xml:space="preserve">     Bágala</t>
  </si>
  <si>
    <t xml:space="preserve">     Guayabal</t>
  </si>
  <si>
    <t xml:space="preserve">     Paraíso</t>
  </si>
  <si>
    <t xml:space="preserve">     Tijeras</t>
  </si>
  <si>
    <t xml:space="preserve">   Boquete</t>
  </si>
  <si>
    <t xml:space="preserve">     Bajo Boquete</t>
  </si>
  <si>
    <t xml:space="preserve">     Caldera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</si>
  <si>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</si>
  <si>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</si>
  <si>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</si>
  <si>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</si>
  <si>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Aserrío De Gariché</t>
  </si>
  <si>
    <t xml:space="preserve">     Bugaba</t>
  </si>
  <si>
    <t xml:space="preserve">     La Estrella</t>
  </si>
  <si>
    <t xml:space="preserve">     San Andrés</t>
  </si>
  <si>
    <t xml:space="preserve">     Santa Marta</t>
  </si>
  <si>
    <t xml:space="preserve">     Santa Rosa</t>
  </si>
  <si>
    <t xml:space="preserve">     Santo Domingo</t>
  </si>
  <si>
    <t xml:space="preserve">     Sortová</t>
  </si>
  <si>
    <t xml:space="preserve">     Solano</t>
  </si>
  <si>
    <t xml:space="preserve">     San Isidro</t>
  </si>
  <si>
    <t xml:space="preserve">   David</t>
  </si>
  <si>
    <t xml:space="preserve">     Cochea</t>
  </si>
  <si>
    <t xml:space="preserve">     Pedregal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</si>
  <si>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</si>
  <si>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</si>
  <si>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</si>
  <si>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</si>
  <si>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</si>
  <si>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</si>
  <si>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</si>
  <si>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</si>
  <si>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</si>
  <si>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</si>
  <si>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Los Algarrobos</t>
  </si>
  <si>
    <t xml:space="preserve">   Gualaca</t>
  </si>
  <si>
    <t xml:space="preserve">     Hornito</t>
  </si>
  <si>
    <t xml:space="preserve">   Remedios</t>
  </si>
  <si>
    <t xml:space="preserve">     El Porvenir</t>
  </si>
  <si>
    <t xml:space="preserve">   Renacimiento</t>
  </si>
  <si>
    <t xml:space="preserve">     Breñón</t>
  </si>
  <si>
    <t xml:space="preserve">     Dominical</t>
  </si>
  <si>
    <t xml:space="preserve">   San Félix</t>
  </si>
  <si>
    <t xml:space="preserve">     Lajas Adentro</t>
  </si>
  <si>
    <t xml:space="preserve">     San Félix</t>
  </si>
  <si>
    <t xml:space="preserve">   San Lorenzo</t>
  </si>
  <si>
    <t xml:space="preserve">     Boca del Monte</t>
  </si>
  <si>
    <t xml:space="preserve">     San Lorenzo</t>
  </si>
  <si>
    <t xml:space="preserve">   Tolé</t>
  </si>
  <si>
    <t xml:space="preserve">     Veladero</t>
  </si>
  <si>
    <t xml:space="preserve">   Tierras Altas</t>
  </si>
  <si>
    <t xml:space="preserve">     Cerro Punta</t>
  </si>
  <si>
    <t xml:space="preserve">     Nueva California</t>
  </si>
  <si>
    <t xml:space="preserve">     Paso Ancho</t>
  </si>
  <si>
    <t xml:space="preserve">   Chepigana</t>
  </si>
  <si>
    <t xml:space="preserve">     Chepigana</t>
  </si>
  <si>
    <t xml:space="preserve">     Jaqué</t>
  </si>
  <si>
    <t xml:space="preserve">     Puerto Piña</t>
  </si>
  <si>
    <t xml:space="preserve">     Sambú</t>
  </si>
  <si>
    <t xml:space="preserve">     Setegantí</t>
  </si>
  <si>
    <t xml:space="preserve">   Pinogana</t>
  </si>
  <si>
    <t xml:space="preserve">     Boca de Cupé</t>
  </si>
  <si>
    <t xml:space="preserve">     Pinogana</t>
  </si>
  <si>
    <t xml:space="preserve">     Púcuro</t>
  </si>
  <si>
    <t xml:space="preserve">     Yaviza</t>
  </si>
  <si>
    <t xml:space="preserve">     Metetí</t>
  </si>
  <si>
    <t xml:space="preserve">   Santa Fe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</si>
  <si>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</si>
  <si>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</si>
  <si>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</si>
  <si>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</si>
  <si>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</si>
  <si>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</si>
  <si>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</si>
  <si>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</si>
  <si>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Llano Bonito</t>
  </si>
  <si>
    <t xml:space="preserve">     San Juan Bautista</t>
  </si>
  <si>
    <t xml:space="preserve">   Las Minas</t>
  </si>
  <si>
    <t xml:space="preserve">     Chepo</t>
  </si>
  <si>
    <t xml:space="preserve">     Chumical</t>
  </si>
  <si>
    <t xml:space="preserve">     Leones</t>
  </si>
  <si>
    <t xml:space="preserve">     Quebrada El Ciprián</t>
  </si>
  <si>
    <t xml:space="preserve">   Los Pozos</t>
  </si>
  <si>
    <t xml:space="preserve">     Capurí</t>
  </si>
  <si>
    <t xml:space="preserve">     El Calabacito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</si>
  <si>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</si>
  <si>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</si>
  <si>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</si>
  <si>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</si>
  <si>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Ocú</t>
  </si>
  <si>
    <t xml:space="preserve">     Los Llanos</t>
  </si>
  <si>
    <t xml:space="preserve">     Peñas Chatas</t>
  </si>
  <si>
    <t xml:space="preserve">     Menchaca</t>
  </si>
  <si>
    <t xml:space="preserve">   Parita</t>
  </si>
  <si>
    <t xml:space="preserve">     París</t>
  </si>
  <si>
    <t xml:space="preserve">     Portobelillo</t>
  </si>
  <si>
    <t xml:space="preserve">     Potuga</t>
  </si>
  <si>
    <t xml:space="preserve">   Pesé</t>
  </si>
  <si>
    <t xml:space="preserve">     Las Cabras</t>
  </si>
  <si>
    <t xml:space="preserve">     El Barrero</t>
  </si>
  <si>
    <t xml:space="preserve">     El Pedregoso</t>
  </si>
  <si>
    <t xml:space="preserve">     Sabana Grande</t>
  </si>
  <si>
    <t xml:space="preserve">   Santa María</t>
  </si>
  <si>
    <t xml:space="preserve">     Chupampa</t>
  </si>
  <si>
    <t xml:space="preserve">     El Limón</t>
  </si>
  <si>
    <t xml:space="preserve">     Los Canelos</t>
  </si>
  <si>
    <t xml:space="preserve">   Guararé</t>
  </si>
  <si>
    <t xml:space="preserve">     El Espinal</t>
  </si>
  <si>
    <t xml:space="preserve">     El Macano</t>
  </si>
  <si>
    <t xml:space="preserve">     La Enea</t>
  </si>
  <si>
    <t xml:space="preserve">     La Pasera</t>
  </si>
  <si>
    <t xml:space="preserve">     Las Trancas</t>
  </si>
  <si>
    <t xml:space="preserve">     Perales</t>
  </si>
  <si>
    <t xml:space="preserve">   Las Tablas</t>
  </si>
  <si>
    <t xml:space="preserve">     El Carate</t>
  </si>
  <si>
    <t xml:space="preserve">     El Cocal</t>
  </si>
  <si>
    <t xml:space="preserve">     La Palma</t>
  </si>
  <si>
    <t xml:space="preserve">     Las Palmitas</t>
  </si>
  <si>
    <t xml:space="preserve">     Las Tablas Abajo</t>
  </si>
  <si>
    <t xml:space="preserve">     Peña Blanca</t>
  </si>
  <si>
    <t xml:space="preserve">     Sesteadero</t>
  </si>
  <si>
    <t xml:space="preserve">     Vallerriquito</t>
  </si>
  <si>
    <t xml:space="preserve">   Los Santos</t>
  </si>
  <si>
    <t xml:space="preserve">     La Colorada</t>
  </si>
  <si>
    <t xml:space="preserve">     Las Cruces</t>
  </si>
  <si>
    <t xml:space="preserve">     Las Guabas</t>
  </si>
  <si>
    <t xml:space="preserve">     Los Ángeles</t>
  </si>
  <si>
    <t xml:space="preserve">     Los Olivos</t>
  </si>
  <si>
    <t xml:space="preserve">     Llano Largo</t>
  </si>
  <si>
    <t xml:space="preserve">     Tres Quebradas</t>
  </si>
  <si>
    <t xml:space="preserve">     Agua Buena</t>
  </si>
  <si>
    <t xml:space="preserve">     Villa Lourdes</t>
  </si>
  <si>
    <t xml:space="preserve">   Macaracas</t>
  </si>
  <si>
    <t xml:space="preserve">     Bahía Honda</t>
  </si>
  <si>
    <t xml:space="preserve">     Bajos de Güera</t>
  </si>
  <si>
    <t xml:space="preserve">     Espino Amarillo</t>
  </si>
  <si>
    <t xml:space="preserve">     Las Palmas</t>
  </si>
  <si>
    <t xml:space="preserve">     Llano de Piedra</t>
  </si>
  <si>
    <t xml:space="preserve">   Pedasí</t>
  </si>
  <si>
    <t xml:space="preserve">     Los Asientos</t>
  </si>
  <si>
    <t xml:space="preserve">     Oria Arriba</t>
  </si>
  <si>
    <t xml:space="preserve">   Pocrí</t>
  </si>
  <si>
    <t xml:space="preserve">     El Cañafístulo</t>
  </si>
  <si>
    <t xml:space="preserve">     Lajamina</t>
  </si>
  <si>
    <t xml:space="preserve">     Paritilla</t>
  </si>
  <si>
    <t xml:space="preserve">   Tonosí</t>
  </si>
  <si>
    <t xml:space="preserve">     Altos de Güera</t>
  </si>
  <si>
    <t xml:space="preserve">     Cañas</t>
  </si>
  <si>
    <t xml:space="preserve">     El Bebedero</t>
  </si>
  <si>
    <t xml:space="preserve">     Flores</t>
  </si>
  <si>
    <t xml:space="preserve">     Guánico</t>
  </si>
  <si>
    <t xml:space="preserve">     Cambutal</t>
  </si>
  <si>
    <t xml:space="preserve">   Balboa</t>
  </si>
  <si>
    <t xml:space="preserve">     Saboga</t>
  </si>
  <si>
    <t xml:space="preserve">   Chepo</t>
  </si>
  <si>
    <t xml:space="preserve">     Las Margaritas</t>
  </si>
  <si>
    <t xml:space="preserve">     Tortí</t>
  </si>
  <si>
    <t xml:space="preserve">   Panamá</t>
  </si>
  <si>
    <t xml:space="preserve">     Betania</t>
  </si>
  <si>
    <t xml:space="preserve">     Bella Vista</t>
  </si>
  <si>
    <t xml:space="preserve">     Río Abajo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</si>
  <si>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</si>
  <si>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</si>
  <si>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</si>
  <si>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</si>
  <si>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</si>
  <si>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</si>
  <si>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</si>
  <si>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</si>
  <si>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</si>
  <si>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</si>
  <si>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</si>
  <si>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</si>
  <si>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</si>
  <si>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</si>
  <si>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</si>
  <si>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</si>
  <si>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</si>
  <si>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Mateo Iturralde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</si>
  <si>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</si>
  <si>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</si>
  <si>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</si>
  <si>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</si>
  <si>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</si>
  <si>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</si>
  <si>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</si>
  <si>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Santa Clara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</si>
  <si>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</si>
  <si>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</si>
  <si>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</si>
  <si>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</si>
  <si>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</si>
  <si>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</si>
  <si>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</si>
  <si>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</si>
  <si>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</si>
  <si>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</si>
  <si>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</si>
  <si>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El Cacao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</si>
  <si>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</si>
  <si>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</si>
  <si>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</si>
  <si>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</si>
  <si>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</si>
  <si>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</si>
  <si>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</si>
  <si>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</si>
  <si>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</si>
  <si>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</si>
  <si>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</si>
  <si>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</si>
  <si>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</si>
  <si>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</si>
  <si>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</si>
  <si>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</si>
  <si>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Arosemena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</si>
  <si>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</si>
  <si>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</si>
  <si>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</si>
  <si>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</si>
  <si>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Iturralde</t>
  </si>
  <si>
    <t xml:space="preserve">     Los Díaz</t>
  </si>
  <si>
    <t xml:space="preserve">     Mendoza</t>
  </si>
  <si>
    <t xml:space="preserve">     Obaldía</t>
  </si>
  <si>
    <t xml:space="preserve">     Playa Leona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</si>
  <si>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</si>
  <si>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</si>
  <si>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</si>
  <si>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</si>
  <si>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</si>
  <si>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</si>
  <si>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Los Llanitos</t>
  </si>
  <si>
    <t xml:space="preserve">     San José</t>
  </si>
  <si>
    <t xml:space="preserve">   Atalaya</t>
  </si>
  <si>
    <t xml:space="preserve">     San Antonio</t>
  </si>
  <si>
    <t xml:space="preserve">   Calobre</t>
  </si>
  <si>
    <t xml:space="preserve">     El Cocla</t>
  </si>
  <si>
    <t xml:space="preserve">   Cañazas</t>
  </si>
  <si>
    <t xml:space="preserve">     Cerro Plata</t>
  </si>
  <si>
    <t xml:space="preserve">     El Picador</t>
  </si>
  <si>
    <t xml:space="preserve">     San Marcelo</t>
  </si>
  <si>
    <t xml:space="preserve">   La Mesa</t>
  </si>
  <si>
    <t xml:space="preserve">     Boró</t>
  </si>
  <si>
    <t xml:space="preserve">   Las Palmas</t>
  </si>
  <si>
    <t xml:space="preserve">     Cerro de Casa</t>
  </si>
  <si>
    <t xml:space="preserve">     Corozal</t>
  </si>
  <si>
    <t xml:space="preserve">     El María</t>
  </si>
  <si>
    <t xml:space="preserve">     El Prado</t>
  </si>
  <si>
    <t xml:space="preserve">     El Rincón</t>
  </si>
  <si>
    <t xml:space="preserve">     Zapotillo</t>
  </si>
  <si>
    <t xml:space="preserve">     Manuel E. Amador Terrero</t>
  </si>
  <si>
    <t xml:space="preserve">   Montijo</t>
  </si>
  <si>
    <t xml:space="preserve">     Pilón</t>
  </si>
  <si>
    <t xml:space="preserve">     Cébaco</t>
  </si>
  <si>
    <t xml:space="preserve">     Costa Hermosa</t>
  </si>
  <si>
    <t xml:space="preserve">     Unión del Norte</t>
  </si>
  <si>
    <t xml:space="preserve">   Río de Jesús</t>
  </si>
  <si>
    <t xml:space="preserve">   San Francisco</t>
  </si>
  <si>
    <t xml:space="preserve">     Calovébora</t>
  </si>
  <si>
    <t xml:space="preserve">     El Alto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</si>
  <si>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</si>
  <si>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</si>
  <si>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</si>
  <si>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</si>
  <si>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La Raya de Santa María</t>
  </si>
  <si>
    <t xml:space="preserve">     San Pedro del Espino</t>
  </si>
  <si>
    <t xml:space="preserve">     Canto del Llano</t>
  </si>
  <si>
    <t xml:space="preserve">     Carlos Santana Ávila</t>
  </si>
  <si>
    <t xml:space="preserve">     Edwin Fábrega</t>
  </si>
  <si>
    <t xml:space="preserve">     San Martín de Porres</t>
  </si>
  <si>
    <t xml:space="preserve">     Urracá</t>
  </si>
  <si>
    <t xml:space="preserve">     Rodrigo Luque</t>
  </si>
  <si>
    <t xml:space="preserve">     Nuevo Santiago</t>
  </si>
  <si>
    <t xml:space="preserve">     Santiago Este</t>
  </si>
  <si>
    <t xml:space="preserve">   Soná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</si>
  <si>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</si>
  <si>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</si>
  <si>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</si>
  <si>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</si>
  <si>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Mariato</t>
  </si>
  <si>
    <t xml:space="preserve">   Cémaco</t>
  </si>
  <si>
    <t xml:space="preserve">     Lajas Blancas</t>
  </si>
  <si>
    <t xml:space="preserve">     Manuel Ortega</t>
  </si>
  <si>
    <t xml:space="preserve">   Besiko</t>
  </si>
  <si>
    <t xml:space="preserve">   Mironó</t>
  </si>
  <si>
    <t xml:space="preserve">     Hato Corotú</t>
  </si>
  <si>
    <t xml:space="preserve">     Hato Jobo</t>
  </si>
  <si>
    <t xml:space="preserve">     Salto Dupí</t>
  </si>
  <si>
    <t xml:space="preserve">   Müna</t>
  </si>
  <si>
    <t xml:space="preserve">     Alto Caballero</t>
  </si>
  <si>
    <t xml:space="preserve">     Cerro Puerco</t>
  </si>
  <si>
    <t xml:space="preserve">     Sitio Prado</t>
  </si>
  <si>
    <t xml:space="preserve">     Dikeri</t>
  </si>
  <si>
    <t xml:space="preserve">     Diko</t>
  </si>
  <si>
    <t xml:space="preserve">     Kikari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</si>
  <si>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</si>
  <si>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</si>
  <si>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</si>
  <si>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</si>
  <si>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</si>
  <si>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</si>
  <si>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</si>
  <si>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</si>
  <si>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</si>
  <si>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Piro</t>
  </si>
  <si>
    <t xml:space="preserve">     Güibale</t>
  </si>
  <si>
    <t xml:space="preserve">     El Peñón</t>
  </si>
  <si>
    <t xml:space="preserve">   Kankintú</t>
  </si>
  <si>
    <t xml:space="preserve">     Guoroni</t>
  </si>
  <si>
    <t xml:space="preserve">   Kusapín</t>
  </si>
  <si>
    <t xml:space="preserve">     Tobobe</t>
  </si>
  <si>
    <t xml:space="preserve">   Jirondai</t>
  </si>
  <si>
    <t xml:space="preserve">     Bürí</t>
  </si>
  <si>
    <t xml:space="preserve">     Man Creek</t>
  </si>
  <si>
    <t xml:space="preserve">     Tuwai</t>
  </si>
  <si>
    <t>0.0</t>
  </si>
  <si>
    <t>Superficie (en hectáreas)</t>
  </si>
  <si>
    <t>TOTAL</t>
  </si>
  <si>
    <t xml:space="preserve">     Chepo (cabecera)</t>
  </si>
  <si>
    <t xml:space="preserve">     Bocas del Toro (cabecera)</t>
  </si>
  <si>
    <t xml:space="preserve">     Changuinola (cabecera)</t>
  </si>
  <si>
    <t xml:space="preserve">     Chiriquí Grande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</si>
  <si>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</si>
  <si>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</si>
  <si>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</si>
  <si>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</si>
  <si>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Olá (cabecera)</t>
  </si>
  <si>
    <t xml:space="preserve">     Penonomé (cabecera)</t>
  </si>
  <si>
    <t xml:space="preserve">     Nuevo Chagres (cabecera)</t>
  </si>
  <si>
    <t xml:space="preserve">     Portobelo (cabecera)</t>
  </si>
  <si>
    <t xml:space="preserve">     Alanje (cabecera)</t>
  </si>
  <si>
    <t xml:space="preserve">     Puerto Armuelles (cabecera)</t>
  </si>
  <si>
    <t xml:space="preserve">     Boquerón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</si>
  <si>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</si>
  <si>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</si>
  <si>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</si>
  <si>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</si>
  <si>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Tolé (cabecera)</t>
  </si>
  <si>
    <t xml:space="preserve">     La Palma (cabecera)</t>
  </si>
  <si>
    <t xml:space="preserve">     El Real de Santa María (cabecera)</t>
  </si>
  <si>
    <t xml:space="preserve">     Chitré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</si>
  <si>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</si>
  <si>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</si>
  <si>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</si>
  <si>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</si>
  <si>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Pesé (cabecera)</t>
  </si>
  <si>
    <t xml:space="preserve">     Santa María (cabecera)</t>
  </si>
  <si>
    <t xml:space="preserve">     Las Tablas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</si>
  <si>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</si>
  <si>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</si>
  <si>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</si>
  <si>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</si>
  <si>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Arraiján (cabecera)</t>
  </si>
  <si>
    <t xml:space="preserve">     Capira (cabecera)</t>
  </si>
  <si>
    <t xml:space="preserve">     Chame (cabecera)</t>
  </si>
  <si>
    <t xml:space="preserve">     San Carlos (cabecera)</t>
  </si>
  <si>
    <t xml:space="preserve">     Atalaya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</si>
  <si>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</si>
  <si>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</si>
  <si>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</si>
  <si>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Montijo (cabecera)</t>
  </si>
  <si>
    <t xml:space="preserve">     Río de Jesús (cabecera)</t>
  </si>
  <si>
    <t xml:space="preserve">     San Francisco (cabecera)</t>
  </si>
  <si>
    <t xml:space="preserve">     Santa Fe (cabecera)</t>
  </si>
  <si>
    <t xml:space="preserve">     Santiago (cabecera)</t>
  </si>
  <si>
    <t xml:space="preserve">     Llano de Catival o Mariato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</si>
  <si>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</si>
  <si>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</si>
  <si>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</si>
  <si>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Cerro Iglesias (cabecera)</t>
  </si>
  <si>
    <t xml:space="preserve">     Buenos Aires (cabecera)</t>
  </si>
  <si>
    <t xml:space="preserve">Panamá Oeste </t>
  </si>
  <si>
    <t xml:space="preserve">   Santa Catalina o Calovébora </t>
  </si>
  <si>
    <t xml:space="preserve">     Santa Catalina o Calovébora </t>
  </si>
  <si>
    <t xml:space="preserve">     Alto Bilingüe </t>
  </si>
  <si>
    <t xml:space="preserve">     Valle Bonito </t>
  </si>
  <si>
    <t xml:space="preserve">            Cuando la cantidad es menor a la mitad de unidad o fracción decimal adoptada, para la expresión del dato.</t>
  </si>
  <si>
    <t>Cuadro 40. ESPINACA,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</si>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</sst>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0" fontId="4" fillId="0" borderId="0" xfId="3" applyFont="1" applyFill="1" applyBorder="1"/>
    <xf numFmtId="0" fontId="3" fillId="0" borderId="0" xfId="3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0" fontId="6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49" fontId="3" fillId="3" borderId="0" xfId="0" applyNumberFormat="1" applyFont="1" applyFill="1"/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0" fontId="7" fillId="2" borderId="1" xfId="12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4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43" fontId="5" fillId="0" borderId="4" xfId="1" applyNumberFormat="1" applyFont="1" applyFill="1" applyBorder="1" applyAlignment="1">
      <alignment horizontal="right" vertical="center" wrapText="1"/>
    </xf>
    <xf numFmtId="165" fontId="5" fillId="0" borderId="5" xfId="1" applyNumberFormat="1" applyFont="1" applyFill="1" applyBorder="1" applyAlignment="1">
      <alignment horizontal="right" vertical="center" wrapText="1"/>
    </xf>
    <xf numFmtId="164" fontId="5" fillId="0" borderId="6" xfId="1" applyNumberFormat="1" applyFont="1" applyFill="1" applyBorder="1" applyAlignment="1">
      <alignment horizontal="right" vertical="center" wrapText="1"/>
    </xf>
    <xf numFmtId="43" fontId="5" fillId="0" borderId="6" xfId="1" applyNumberFormat="1" applyFont="1" applyFill="1" applyBorder="1" applyAlignment="1">
      <alignment horizontal="right" vertical="center" wrapText="1"/>
    </xf>
    <xf numFmtId="165" fontId="5" fillId="0" borderId="7" xfId="1" applyNumberFormat="1" applyFont="1" applyFill="1" applyBorder="1" applyAlignment="1">
      <alignment horizontal="right" vertical="center" wrapText="1"/>
    </xf>
    <xf numFmtId="0" fontId="2" fillId="0" borderId="0" xfId="5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left" vertical="center"/>
    </xf>
    <xf numFmtId="0" fontId="5" fillId="0" borderId="8" xfId="7" applyFont="1" applyFill="1" applyBorder="1" applyAlignment="1">
      <alignment horizontal="left" vertical="center"/>
    </xf>
    <xf numFmtId="0" fontId="5" fillId="3" borderId="0" xfId="13" applyFont="1" applyFill="1" applyBorder="1" applyAlignment="1">
      <alignment horizontal="left" vertical="center"/>
    </xf>
    <xf numFmtId="0" fontId="3" fillId="0" borderId="0" xfId="3" applyFont="1" applyFill="1" applyBorder="1" applyAlignment="1">
      <alignment vertical="center"/>
    </xf>
    <xf numFmtId="0" fontId="3" fillId="0" borderId="9" xfId="3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2" xfId="3"/>
    <cellStyle name="style1749130342627" xfId="4"/>
    <cellStyle name="style1749130343659" xfId="12"/>
    <cellStyle name="style1749130343768" xfId="11"/>
    <cellStyle name="style1749130345081" xfId="13"/>
    <cellStyle name="style1749134242499" xfId="2"/>
    <cellStyle name="style1749134244703" xfId="5"/>
    <cellStyle name="style1749134244781" xfId="7"/>
    <cellStyle name="style1749134245031" xfId="6"/>
    <cellStyle name="style1749134245109" xfId="8"/>
    <cellStyle name="style1749134245765" xfId="9"/>
    <cellStyle name="style174913424587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523</xdr:row>
      <xdr:rowOff>57151</xdr:rowOff>
    </xdr:from>
    <xdr:to>
      <xdr:col>0</xdr:col>
      <xdr:colOff>381000</xdr:colOff>
      <xdr:row>525</xdr:row>
      <xdr:rowOff>142876</xdr:rowOff>
    </xdr:to>
    <xdr:sp macro="" textlink="">
      <xdr:nvSpPr>
        <xdr:cNvPr id="2" name="Cerrar llave 1"/>
        <xdr:cNvSpPr/>
      </xdr:nvSpPr>
      <xdr:spPr>
        <a:xfrm>
          <a:off x="297181" y="9650730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6"/>
  <sheetViews>
    <sheetView showGridLines="0" tabSelected="1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5" customWidth="1"/>
    <col min="2" max="2" width="15" style="6" customWidth="1"/>
    <col min="3" max="5" width="15" style="7" customWidth="1"/>
    <col min="6" max="6" width="15" style="6" customWidth="1"/>
    <col min="7" max="16384" width="9.140625" style="5"/>
  </cols>
  <sheetData>
    <row r="1" spans="1:7" s="1" customFormat="1" ht="60" customHeight="1" x14ac:dyDescent="0.2">
      <c r="A1" s="33" t="s">
        <v>507</v>
      </c>
      <c r="B1" s="33"/>
      <c r="C1" s="33"/>
      <c r="D1" s="33"/>
      <c r="E1" s="33"/>
      <c r="F1" s="33"/>
    </row>
    <row r="2" spans="1:7" s="3" customFormat="1" ht="30" customHeight="1" x14ac:dyDescent="0.2">
      <c r="A2" s="37" t="s">
        <v>0</v>
      </c>
      <c r="B2" s="34" t="s">
        <v>1</v>
      </c>
      <c r="C2" s="35" t="s">
        <v>446</v>
      </c>
      <c r="D2" s="35"/>
      <c r="E2" s="35"/>
      <c r="F2" s="36" t="s">
        <v>509</v>
      </c>
      <c r="G2" s="2"/>
    </row>
    <row r="3" spans="1:7" s="3" customFormat="1" ht="30" customHeight="1" x14ac:dyDescent="0.2">
      <c r="A3" s="37"/>
      <c r="B3" s="34"/>
      <c r="C3" s="14" t="s">
        <v>2</v>
      </c>
      <c r="D3" s="14" t="s">
        <v>3</v>
      </c>
      <c r="E3" s="14" t="s">
        <v>4</v>
      </c>
      <c r="F3" s="36"/>
      <c r="G3" s="2"/>
    </row>
    <row r="4" spans="1:7" s="4" customFormat="1" ht="21" customHeight="1" x14ac:dyDescent="0.2">
      <c r="A4" s="27" t="s">
        <v>447</v>
      </c>
      <c r="B4" s="15">
        <f>SUM(B5+B37+B88+B122+B195+B218+B261+B317+B352+B411+B475+B479)</f>
        <v>3637</v>
      </c>
      <c r="C4" s="16">
        <f t="shared" ref="C4:F4" si="0">SUM(C5+C37+C88+C122+C195+C218+C261+C317+C352+C411+C475+C479)</f>
        <v>17.627342767999998</v>
      </c>
      <c r="D4" s="16">
        <f t="shared" si="0"/>
        <v>0.28240271178271059</v>
      </c>
      <c r="E4" s="16">
        <f t="shared" si="0"/>
        <v>0.16832694200000001</v>
      </c>
      <c r="F4" s="17">
        <f t="shared" si="0"/>
        <v>3396.4040999999988</v>
      </c>
    </row>
    <row r="5" spans="1:7" ht="21" customHeight="1" x14ac:dyDescent="0.2">
      <c r="A5" s="28" t="s">
        <v>5</v>
      </c>
      <c r="B5" s="18">
        <f>SUM(B6+B11+B26+B31)</f>
        <v>95</v>
      </c>
      <c r="C5" s="19">
        <f t="shared" ref="C5:F5" si="1">SUM(C6+C11+C26+C31)</f>
        <v>1.0076586220000003</v>
      </c>
      <c r="D5" s="19">
        <f t="shared" si="1"/>
        <v>2.9582749999999998E-4</v>
      </c>
      <c r="E5" s="19">
        <f t="shared" si="1"/>
        <v>0</v>
      </c>
      <c r="F5" s="20">
        <f t="shared" si="1"/>
        <v>201.46180000000001</v>
      </c>
    </row>
    <row r="6" spans="1:7" ht="15" customHeight="1" x14ac:dyDescent="0.2">
      <c r="A6" s="28" t="s">
        <v>19</v>
      </c>
      <c r="B6" s="18">
        <v>16</v>
      </c>
      <c r="C6" s="19">
        <v>3.7361700000000005E-3</v>
      </c>
      <c r="D6" s="19">
        <v>0</v>
      </c>
      <c r="E6" s="19">
        <v>0</v>
      </c>
      <c r="F6" s="20">
        <v>0.73780000000000001</v>
      </c>
    </row>
    <row r="7" spans="1:7" ht="15" customHeight="1" x14ac:dyDescent="0.2">
      <c r="A7" s="28" t="s">
        <v>449</v>
      </c>
      <c r="B7" s="21">
        <v>3</v>
      </c>
      <c r="C7" s="22">
        <v>5.6973899999999999E-4</v>
      </c>
      <c r="D7" s="22">
        <v>0</v>
      </c>
      <c r="E7" s="22">
        <v>0</v>
      </c>
      <c r="F7" s="23">
        <v>0.10440000000000002</v>
      </c>
    </row>
    <row r="8" spans="1:7" ht="15" customHeight="1" x14ac:dyDescent="0.2">
      <c r="A8" s="28" t="s">
        <v>20</v>
      </c>
      <c r="B8" s="21">
        <v>7</v>
      </c>
      <c r="C8" s="22">
        <v>2.8815610000000004E-3</v>
      </c>
      <c r="D8" s="22">
        <v>0</v>
      </c>
      <c r="E8" s="22">
        <v>0</v>
      </c>
      <c r="F8" s="23">
        <v>0.57629999999999992</v>
      </c>
    </row>
    <row r="9" spans="1:7" ht="15" customHeight="1" x14ac:dyDescent="0.2">
      <c r="A9" s="28" t="s">
        <v>21</v>
      </c>
      <c r="B9" s="21">
        <v>3</v>
      </c>
      <c r="C9" s="22">
        <v>1.8626100000000001E-4</v>
      </c>
      <c r="D9" s="22">
        <v>0</v>
      </c>
      <c r="E9" s="22">
        <v>0</v>
      </c>
      <c r="F9" s="23">
        <v>3.73E-2</v>
      </c>
    </row>
    <row r="10" spans="1:7" ht="15" customHeight="1" x14ac:dyDescent="0.2">
      <c r="A10" s="28" t="s">
        <v>22</v>
      </c>
      <c r="B10" s="21">
        <v>3</v>
      </c>
      <c r="C10" s="22">
        <v>9.8609000000000004E-5</v>
      </c>
      <c r="D10" s="22">
        <v>0</v>
      </c>
      <c r="E10" s="22">
        <v>0</v>
      </c>
      <c r="F10" s="23">
        <v>1.9799999999999998E-2</v>
      </c>
    </row>
    <row r="11" spans="1:7" ht="15" customHeight="1" x14ac:dyDescent="0.2">
      <c r="A11" s="28" t="s">
        <v>23</v>
      </c>
      <c r="B11" s="18">
        <v>53</v>
      </c>
      <c r="C11" s="19">
        <v>2.4214030000000004E-3</v>
      </c>
      <c r="D11" s="19">
        <v>2.8487049999999996E-4</v>
      </c>
      <c r="E11" s="19">
        <v>0</v>
      </c>
      <c r="F11" s="20">
        <v>0.42560000000000026</v>
      </c>
    </row>
    <row r="12" spans="1:7" ht="15" customHeight="1" x14ac:dyDescent="0.2">
      <c r="A12" s="28" t="s">
        <v>450</v>
      </c>
      <c r="B12" s="21">
        <v>4</v>
      </c>
      <c r="C12" s="22">
        <v>8.7653999999999998E-5</v>
      </c>
      <c r="D12" s="22">
        <v>0</v>
      </c>
      <c r="E12" s="22">
        <v>0</v>
      </c>
      <c r="F12" s="23">
        <v>1.7600000000000001E-2</v>
      </c>
    </row>
    <row r="13" spans="1:7" ht="15" customHeight="1" x14ac:dyDescent="0.2">
      <c r="A13" s="28" t="s">
        <v>24</v>
      </c>
      <c r="B13" s="21">
        <v>1</v>
      </c>
      <c r="C13" s="22">
        <v>1.6434800000000001E-4</v>
      </c>
      <c r="D13" s="22">
        <v>0</v>
      </c>
      <c r="E13" s="22">
        <v>0</v>
      </c>
      <c r="F13" s="23">
        <v>3.2899999999999999E-2</v>
      </c>
    </row>
    <row r="14" spans="1:7" ht="15" customHeight="1" x14ac:dyDescent="0.2">
      <c r="A14" s="28" t="s">
        <v>25</v>
      </c>
      <c r="B14" s="21">
        <v>1</v>
      </c>
      <c r="C14" s="22">
        <v>3.2870000000000002E-5</v>
      </c>
      <c r="D14" s="22">
        <v>0</v>
      </c>
      <c r="E14" s="22">
        <v>0</v>
      </c>
      <c r="F14" s="23">
        <v>0</v>
      </c>
    </row>
    <row r="15" spans="1:7" ht="15" customHeight="1" x14ac:dyDescent="0.2">
      <c r="A15" s="28" t="s">
        <v>26</v>
      </c>
      <c r="B15" s="21">
        <v>13</v>
      </c>
      <c r="C15" s="22">
        <v>4.7113299999999999E-4</v>
      </c>
      <c r="D15" s="22">
        <v>5.4783500000000002E-5</v>
      </c>
      <c r="E15" s="22">
        <v>0</v>
      </c>
      <c r="F15" s="23">
        <v>8.3400000000000002E-2</v>
      </c>
    </row>
    <row r="16" spans="1:7" ht="15" customHeight="1" x14ac:dyDescent="0.2">
      <c r="A16" s="28" t="s">
        <v>27</v>
      </c>
      <c r="B16" s="21">
        <v>1</v>
      </c>
      <c r="C16" s="22">
        <v>1.6434800000000001E-4</v>
      </c>
      <c r="D16" s="22">
        <v>0</v>
      </c>
      <c r="E16" s="22">
        <v>0</v>
      </c>
      <c r="F16" s="23">
        <v>3.2899999999999999E-2</v>
      </c>
    </row>
    <row r="17" spans="1:6" ht="15" customHeight="1" x14ac:dyDescent="0.2">
      <c r="A17" s="28" t="s">
        <v>28</v>
      </c>
      <c r="B17" s="21">
        <v>1</v>
      </c>
      <c r="C17" s="22">
        <v>1.09565E-4</v>
      </c>
      <c r="D17" s="22">
        <v>0</v>
      </c>
      <c r="E17" s="22">
        <v>0</v>
      </c>
      <c r="F17" s="23">
        <v>2.1899999999999999E-2</v>
      </c>
    </row>
    <row r="18" spans="1:6" ht="15" customHeight="1" x14ac:dyDescent="0.2">
      <c r="A18" s="28" t="s">
        <v>29</v>
      </c>
      <c r="B18" s="21">
        <v>5</v>
      </c>
      <c r="C18" s="22">
        <v>1.0956700000000002E-4</v>
      </c>
      <c r="D18" s="22">
        <v>1.0957E-5</v>
      </c>
      <c r="E18" s="22">
        <v>0</v>
      </c>
      <c r="F18" s="23">
        <v>2.2500000000000003E-2</v>
      </c>
    </row>
    <row r="19" spans="1:6" ht="15" customHeight="1" x14ac:dyDescent="0.2">
      <c r="A19" s="28" t="s">
        <v>30</v>
      </c>
      <c r="B19" s="21">
        <v>5</v>
      </c>
      <c r="C19" s="22">
        <v>1.8626200000000003E-4</v>
      </c>
      <c r="D19" s="22">
        <v>0</v>
      </c>
      <c r="E19" s="22">
        <v>0</v>
      </c>
      <c r="F19" s="23">
        <v>3.73E-2</v>
      </c>
    </row>
    <row r="20" spans="1:6" ht="15" customHeight="1" x14ac:dyDescent="0.2">
      <c r="A20" s="28" t="s">
        <v>31</v>
      </c>
      <c r="B20" s="21">
        <v>3</v>
      </c>
      <c r="C20" s="22">
        <v>3.2871000000000004E-5</v>
      </c>
      <c r="D20" s="22">
        <v>0</v>
      </c>
      <c r="E20" s="22">
        <v>0</v>
      </c>
      <c r="F20" s="23">
        <v>6.6E-3</v>
      </c>
    </row>
    <row r="21" spans="1:6" ht="15" customHeight="1" x14ac:dyDescent="0.2">
      <c r="A21" s="28" t="s">
        <v>32</v>
      </c>
      <c r="B21" s="21">
        <v>1</v>
      </c>
      <c r="C21" s="22">
        <v>1.0957E-5</v>
      </c>
      <c r="D21" s="22">
        <v>0</v>
      </c>
      <c r="E21" s="22">
        <v>0</v>
      </c>
      <c r="F21" s="23">
        <v>2.2000000000000001E-3</v>
      </c>
    </row>
    <row r="22" spans="1:6" ht="15" customHeight="1" x14ac:dyDescent="0.2">
      <c r="A22" s="28" t="s">
        <v>33</v>
      </c>
      <c r="B22" s="21">
        <v>5</v>
      </c>
      <c r="C22" s="22">
        <v>9.8609999999999993E-5</v>
      </c>
      <c r="D22" s="22">
        <v>0</v>
      </c>
      <c r="E22" s="22">
        <v>0</v>
      </c>
      <c r="F22" s="23">
        <v>1.7599999999999998E-2</v>
      </c>
    </row>
    <row r="23" spans="1:6" ht="15" customHeight="1" x14ac:dyDescent="0.2">
      <c r="A23" s="28" t="s">
        <v>34</v>
      </c>
      <c r="B23" s="21">
        <v>1</v>
      </c>
      <c r="C23" s="22">
        <v>2.1912999999999998E-5</v>
      </c>
      <c r="D23" s="22">
        <v>0</v>
      </c>
      <c r="E23" s="22">
        <v>0</v>
      </c>
      <c r="F23" s="23">
        <v>4.4000000000000003E-3</v>
      </c>
    </row>
    <row r="24" spans="1:6" ht="15" customHeight="1" x14ac:dyDescent="0.2">
      <c r="A24" s="28" t="s">
        <v>35</v>
      </c>
      <c r="B24" s="21">
        <v>9</v>
      </c>
      <c r="C24" s="22">
        <v>8.65565E-4</v>
      </c>
      <c r="D24" s="22">
        <v>2.1913000000000002E-4</v>
      </c>
      <c r="E24" s="22">
        <v>0</v>
      </c>
      <c r="F24" s="23">
        <v>0.1331</v>
      </c>
    </row>
    <row r="25" spans="1:6" ht="15" customHeight="1" x14ac:dyDescent="0.2">
      <c r="A25" s="28" t="s">
        <v>36</v>
      </c>
      <c r="B25" s="21">
        <v>3</v>
      </c>
      <c r="C25" s="22">
        <v>6.5740000000000004E-5</v>
      </c>
      <c r="D25" s="22">
        <v>0</v>
      </c>
      <c r="E25" s="22">
        <v>0</v>
      </c>
      <c r="F25" s="23">
        <v>1.32E-2</v>
      </c>
    </row>
    <row r="26" spans="1:6" ht="15" customHeight="1" x14ac:dyDescent="0.2">
      <c r="A26" s="28" t="s">
        <v>37</v>
      </c>
      <c r="B26" s="18">
        <v>5</v>
      </c>
      <c r="C26" s="19">
        <v>1.20523E-4</v>
      </c>
      <c r="D26" s="19">
        <v>0</v>
      </c>
      <c r="E26" s="19">
        <v>0</v>
      </c>
      <c r="F26" s="20">
        <v>2.4200000000000003E-2</v>
      </c>
    </row>
    <row r="27" spans="1:6" ht="15" customHeight="1" x14ac:dyDescent="0.2">
      <c r="A27" s="28" t="s">
        <v>451</v>
      </c>
      <c r="B27" s="21">
        <v>1</v>
      </c>
      <c r="C27" s="22">
        <v>2.1912999999999998E-5</v>
      </c>
      <c r="D27" s="22">
        <v>0</v>
      </c>
      <c r="E27" s="22">
        <v>0</v>
      </c>
      <c r="F27" s="23">
        <v>4.4000000000000003E-3</v>
      </c>
    </row>
    <row r="28" spans="1:6" ht="15" customHeight="1" x14ac:dyDescent="0.2">
      <c r="A28" s="28" t="s">
        <v>38</v>
      </c>
      <c r="B28" s="21">
        <v>2</v>
      </c>
      <c r="C28" s="22">
        <v>3.2870000000000002E-5</v>
      </c>
      <c r="D28" s="22">
        <v>0</v>
      </c>
      <c r="E28" s="22">
        <v>0</v>
      </c>
      <c r="F28" s="23">
        <v>6.6E-3</v>
      </c>
    </row>
    <row r="29" spans="1:6" ht="15" customHeight="1" x14ac:dyDescent="0.2">
      <c r="A29" s="28" t="s">
        <v>39</v>
      </c>
      <c r="B29" s="21">
        <v>1</v>
      </c>
      <c r="C29" s="22">
        <v>5.4783E-5</v>
      </c>
      <c r="D29" s="22">
        <v>0</v>
      </c>
      <c r="E29" s="22">
        <v>0</v>
      </c>
      <c r="F29" s="23">
        <v>1.1000000000000001E-2</v>
      </c>
    </row>
    <row r="30" spans="1:6" ht="15" customHeight="1" x14ac:dyDescent="0.2">
      <c r="A30" s="28" t="s">
        <v>40</v>
      </c>
      <c r="B30" s="21">
        <v>1</v>
      </c>
      <c r="C30" s="22">
        <v>1.0957E-5</v>
      </c>
      <c r="D30" s="22">
        <v>0</v>
      </c>
      <c r="E30" s="22">
        <v>0</v>
      </c>
      <c r="F30" s="23">
        <v>2.2000000000000001E-3</v>
      </c>
    </row>
    <row r="31" spans="1:6" ht="15" customHeight="1" x14ac:dyDescent="0.2">
      <c r="A31" s="28" t="s">
        <v>41</v>
      </c>
      <c r="B31" s="18">
        <v>21</v>
      </c>
      <c r="C31" s="19">
        <v>1.0013805260000004</v>
      </c>
      <c r="D31" s="19">
        <v>1.0957E-5</v>
      </c>
      <c r="E31" s="19">
        <v>0</v>
      </c>
      <c r="F31" s="20">
        <v>200.27420000000001</v>
      </c>
    </row>
    <row r="32" spans="1:6" ht="15" customHeight="1" x14ac:dyDescent="0.2">
      <c r="A32" s="28" t="s">
        <v>452</v>
      </c>
      <c r="B32" s="21">
        <v>9</v>
      </c>
      <c r="C32" s="22">
        <v>3.2869900000000001E-4</v>
      </c>
      <c r="D32" s="22">
        <v>1.0957E-5</v>
      </c>
      <c r="E32" s="22">
        <v>0</v>
      </c>
      <c r="F32" s="23">
        <v>6.359999999999999E-2</v>
      </c>
    </row>
    <row r="33" spans="1:6" ht="15" customHeight="1" x14ac:dyDescent="0.2">
      <c r="A33" s="28" t="s">
        <v>42</v>
      </c>
      <c r="B33" s="21">
        <v>3</v>
      </c>
      <c r="C33" s="22">
        <v>1.09566E-4</v>
      </c>
      <c r="D33" s="22">
        <v>0</v>
      </c>
      <c r="E33" s="22">
        <v>0</v>
      </c>
      <c r="F33" s="23">
        <v>2.2000000000000002E-2</v>
      </c>
    </row>
    <row r="34" spans="1:6" ht="15" customHeight="1" x14ac:dyDescent="0.2">
      <c r="A34" s="28" t="s">
        <v>43</v>
      </c>
      <c r="B34" s="21">
        <v>5</v>
      </c>
      <c r="C34" s="22">
        <v>2.4104500000000001E-4</v>
      </c>
      <c r="D34" s="22">
        <v>0</v>
      </c>
      <c r="E34" s="22">
        <v>0</v>
      </c>
      <c r="F34" s="23">
        <v>4.8300000000000003E-2</v>
      </c>
    </row>
    <row r="35" spans="1:6" ht="15" customHeight="1" x14ac:dyDescent="0.2">
      <c r="A35" s="28" t="s">
        <v>44</v>
      </c>
      <c r="B35" s="21">
        <v>2</v>
      </c>
      <c r="C35" s="22">
        <v>1.000043826</v>
      </c>
      <c r="D35" s="22">
        <v>0</v>
      </c>
      <c r="E35" s="22">
        <v>0</v>
      </c>
      <c r="F35" s="23">
        <v>200.00880000000001</v>
      </c>
    </row>
    <row r="36" spans="1:6" ht="15" customHeight="1" x14ac:dyDescent="0.2">
      <c r="A36" s="28" t="s">
        <v>45</v>
      </c>
      <c r="B36" s="21">
        <v>2</v>
      </c>
      <c r="C36" s="22">
        <v>6.573900000000001E-4</v>
      </c>
      <c r="D36" s="22">
        <v>0</v>
      </c>
      <c r="E36" s="22">
        <v>0</v>
      </c>
      <c r="F36" s="23">
        <v>0.13150000000000001</v>
      </c>
    </row>
    <row r="37" spans="1:6" ht="21" customHeight="1" x14ac:dyDescent="0.2">
      <c r="A37" s="28" t="s">
        <v>6</v>
      </c>
      <c r="B37" s="18">
        <f>SUM(B38+B45+B56+B64+B69+B73)</f>
        <v>601</v>
      </c>
      <c r="C37" s="19">
        <f t="shared" ref="C37:F37" si="2">SUM(C38+C45+C56+C64+C69+C73)</f>
        <v>2.895839982</v>
      </c>
      <c r="D37" s="19">
        <f t="shared" si="2"/>
        <v>0.22354990913928566</v>
      </c>
      <c r="E37" s="19">
        <f t="shared" si="2"/>
        <v>1.7888682000000006E-2</v>
      </c>
      <c r="F37" s="20">
        <f t="shared" si="2"/>
        <v>490.40009999999967</v>
      </c>
    </row>
    <row r="38" spans="1:6" ht="15" customHeight="1" x14ac:dyDescent="0.2">
      <c r="A38" s="28" t="s">
        <v>46</v>
      </c>
      <c r="B38" s="18">
        <v>40</v>
      </c>
      <c r="C38" s="19">
        <v>2.9253989999999991E-3</v>
      </c>
      <c r="D38" s="19">
        <v>9.8608499999999983E-5</v>
      </c>
      <c r="E38" s="19">
        <v>0</v>
      </c>
      <c r="F38" s="20">
        <v>0.57210000000000005</v>
      </c>
    </row>
    <row r="39" spans="1:6" ht="15" customHeight="1" x14ac:dyDescent="0.2">
      <c r="A39" s="28" t="s">
        <v>453</v>
      </c>
      <c r="B39" s="21">
        <v>15</v>
      </c>
      <c r="C39" s="22">
        <v>7.7791700000000004E-4</v>
      </c>
      <c r="D39" s="22">
        <v>7.6695499999999991E-5</v>
      </c>
      <c r="E39" s="22">
        <v>0</v>
      </c>
      <c r="F39" s="23">
        <v>0.14810000000000001</v>
      </c>
    </row>
    <row r="40" spans="1:6" ht="15" customHeight="1" x14ac:dyDescent="0.2">
      <c r="A40" s="28" t="s">
        <v>47</v>
      </c>
      <c r="B40" s="21">
        <v>1</v>
      </c>
      <c r="C40" s="22">
        <v>2.7391299999999998E-4</v>
      </c>
      <c r="D40" s="22">
        <v>0</v>
      </c>
      <c r="E40" s="22">
        <v>0</v>
      </c>
      <c r="F40" s="23">
        <v>5.4800000000000001E-2</v>
      </c>
    </row>
    <row r="41" spans="1:6" ht="15" customHeight="1" x14ac:dyDescent="0.2">
      <c r="A41" s="28" t="s">
        <v>48</v>
      </c>
      <c r="B41" s="21">
        <v>5</v>
      </c>
      <c r="C41" s="22">
        <v>1.270955E-3</v>
      </c>
      <c r="D41" s="22">
        <v>0</v>
      </c>
      <c r="E41" s="22">
        <v>0</v>
      </c>
      <c r="F41" s="23">
        <v>0.25409999999999999</v>
      </c>
    </row>
    <row r="42" spans="1:6" ht="15" customHeight="1" x14ac:dyDescent="0.2">
      <c r="A42" s="28" t="s">
        <v>49</v>
      </c>
      <c r="B42" s="21">
        <v>10</v>
      </c>
      <c r="C42" s="22">
        <v>2.9582799999999999E-4</v>
      </c>
      <c r="D42" s="22">
        <v>2.1912999999999992E-5</v>
      </c>
      <c r="E42" s="22">
        <v>0</v>
      </c>
      <c r="F42" s="23">
        <v>5.7700000000000001E-2</v>
      </c>
    </row>
    <row r="43" spans="1:6" ht="15" customHeight="1" x14ac:dyDescent="0.2">
      <c r="A43" s="28" t="s">
        <v>50</v>
      </c>
      <c r="B43" s="21">
        <v>5</v>
      </c>
      <c r="C43" s="22">
        <v>1.7530600000000002E-4</v>
      </c>
      <c r="D43" s="22">
        <v>0</v>
      </c>
      <c r="E43" s="22">
        <v>0</v>
      </c>
      <c r="F43" s="23">
        <v>3.1000000000000003E-2</v>
      </c>
    </row>
    <row r="44" spans="1:6" ht="15" customHeight="1" x14ac:dyDescent="0.2">
      <c r="A44" s="28" t="s">
        <v>51</v>
      </c>
      <c r="B44" s="21">
        <v>4</v>
      </c>
      <c r="C44" s="22">
        <v>1.3148000000000001E-4</v>
      </c>
      <c r="D44" s="22">
        <v>0</v>
      </c>
      <c r="E44" s="22">
        <v>0</v>
      </c>
      <c r="F44" s="23">
        <v>2.64E-2</v>
      </c>
    </row>
    <row r="45" spans="1:6" ht="15" customHeight="1" x14ac:dyDescent="0.2">
      <c r="A45" s="28" t="s">
        <v>52</v>
      </c>
      <c r="B45" s="18">
        <v>162</v>
      </c>
      <c r="C45" s="19">
        <v>0.39351926499999973</v>
      </c>
      <c r="D45" s="19">
        <v>1.8954757666666674E-3</v>
      </c>
      <c r="E45" s="19">
        <v>0</v>
      </c>
      <c r="F45" s="20">
        <v>35.970100000000016</v>
      </c>
    </row>
    <row r="46" spans="1:6" ht="15" customHeight="1" x14ac:dyDescent="0.2">
      <c r="A46" s="28" t="s">
        <v>454</v>
      </c>
      <c r="B46" s="21">
        <v>23</v>
      </c>
      <c r="C46" s="22">
        <v>8.9843999999999992E-4</v>
      </c>
      <c r="D46" s="22">
        <v>5.4782499999999993E-5</v>
      </c>
      <c r="E46" s="22">
        <v>0</v>
      </c>
      <c r="F46" s="23">
        <v>0.18480000000000002</v>
      </c>
    </row>
    <row r="47" spans="1:6" ht="15" customHeight="1" x14ac:dyDescent="0.2">
      <c r="A47" s="28" t="s">
        <v>53</v>
      </c>
      <c r="B47" s="21">
        <v>17</v>
      </c>
      <c r="C47" s="22">
        <v>7.0998170000000031E-3</v>
      </c>
      <c r="D47" s="22">
        <v>2.1913333333333336E-5</v>
      </c>
      <c r="E47" s="22">
        <v>0</v>
      </c>
      <c r="F47" s="23">
        <v>1.4236</v>
      </c>
    </row>
    <row r="48" spans="1:6" ht="15" customHeight="1" x14ac:dyDescent="0.2">
      <c r="A48" s="28" t="s">
        <v>54</v>
      </c>
      <c r="B48" s="21">
        <v>13</v>
      </c>
      <c r="C48" s="22">
        <v>2.9582999999999996E-4</v>
      </c>
      <c r="D48" s="22">
        <v>1.0957E-5</v>
      </c>
      <c r="E48" s="22">
        <v>0</v>
      </c>
      <c r="F48" s="23">
        <v>6.4899999999999985E-2</v>
      </c>
    </row>
    <row r="49" spans="1:6" ht="15" customHeight="1" x14ac:dyDescent="0.2">
      <c r="A49" s="28" t="s">
        <v>55</v>
      </c>
      <c r="B49" s="21">
        <v>1</v>
      </c>
      <c r="C49" s="22">
        <v>1.0957E-5</v>
      </c>
      <c r="D49" s="22">
        <v>0</v>
      </c>
      <c r="E49" s="22">
        <v>0</v>
      </c>
      <c r="F49" s="23">
        <v>2.2000000000000001E-3</v>
      </c>
    </row>
    <row r="50" spans="1:6" ht="15" customHeight="1" x14ac:dyDescent="0.2">
      <c r="A50" s="28" t="s">
        <v>56</v>
      </c>
      <c r="B50" s="21">
        <v>38</v>
      </c>
      <c r="C50" s="22">
        <v>0.23825353900000004</v>
      </c>
      <c r="D50" s="22">
        <v>1.2709541666666661E-3</v>
      </c>
      <c r="E50" s="22">
        <v>0</v>
      </c>
      <c r="F50" s="23">
        <v>27.142399999999995</v>
      </c>
    </row>
    <row r="51" spans="1:6" ht="15" customHeight="1" x14ac:dyDescent="0.2">
      <c r="A51" s="28" t="s">
        <v>57</v>
      </c>
      <c r="B51" s="21">
        <v>15</v>
      </c>
      <c r="C51" s="22">
        <v>1.8078269999999999E-3</v>
      </c>
      <c r="D51" s="22">
        <v>1.2052166666666665E-4</v>
      </c>
      <c r="E51" s="22">
        <v>0</v>
      </c>
      <c r="F51" s="23">
        <v>0.32890000000000003</v>
      </c>
    </row>
    <row r="52" spans="1:6" ht="15" customHeight="1" x14ac:dyDescent="0.2">
      <c r="A52" s="28" t="s">
        <v>58</v>
      </c>
      <c r="B52" s="21">
        <v>13</v>
      </c>
      <c r="C52" s="22">
        <v>3.8348200000000004E-4</v>
      </c>
      <c r="D52" s="22">
        <v>1.0956499999999999E-5</v>
      </c>
      <c r="E52" s="22">
        <v>0</v>
      </c>
      <c r="F52" s="23">
        <v>7.0500000000000007E-2</v>
      </c>
    </row>
    <row r="53" spans="1:6" ht="15" customHeight="1" x14ac:dyDescent="0.2">
      <c r="A53" s="28" t="s">
        <v>59</v>
      </c>
      <c r="B53" s="21">
        <v>13</v>
      </c>
      <c r="C53" s="22">
        <v>1.0613566000000001E-2</v>
      </c>
      <c r="D53" s="22">
        <v>5.4782599999999993E-5</v>
      </c>
      <c r="E53" s="22">
        <v>0</v>
      </c>
      <c r="F53" s="23">
        <v>2.1189</v>
      </c>
    </row>
    <row r="54" spans="1:6" ht="15" customHeight="1" x14ac:dyDescent="0.2">
      <c r="A54" s="28" t="s">
        <v>60</v>
      </c>
      <c r="B54" s="21">
        <v>20</v>
      </c>
      <c r="C54" s="22">
        <v>9.6417799999999978E-4</v>
      </c>
      <c r="D54" s="22">
        <v>7.6695499999999977E-5</v>
      </c>
      <c r="E54" s="22">
        <v>0</v>
      </c>
      <c r="F54" s="23">
        <v>0.15160000000000001</v>
      </c>
    </row>
    <row r="55" spans="1:6" ht="15" customHeight="1" x14ac:dyDescent="0.2">
      <c r="A55" s="28" t="s">
        <v>61</v>
      </c>
      <c r="B55" s="21">
        <v>9</v>
      </c>
      <c r="C55" s="22">
        <v>0.13319162900000001</v>
      </c>
      <c r="D55" s="22">
        <v>2.7391250000000008E-4</v>
      </c>
      <c r="E55" s="22">
        <v>0</v>
      </c>
      <c r="F55" s="23">
        <v>4.4823000000000004</v>
      </c>
    </row>
    <row r="56" spans="1:6" ht="15" customHeight="1" x14ac:dyDescent="0.2">
      <c r="A56" s="28" t="s">
        <v>62</v>
      </c>
      <c r="B56" s="18">
        <v>102</v>
      </c>
      <c r="C56" s="19">
        <v>2.1830919520000003</v>
      </c>
      <c r="D56" s="19">
        <v>0.2209203462916666</v>
      </c>
      <c r="E56" s="19">
        <v>7.8886819999999993E-3</v>
      </c>
      <c r="F56" s="20">
        <v>391.75059999999968</v>
      </c>
    </row>
    <row r="57" spans="1:6" ht="15" customHeight="1" x14ac:dyDescent="0.2">
      <c r="A57" s="28" t="s">
        <v>455</v>
      </c>
      <c r="B57" s="21">
        <v>8</v>
      </c>
      <c r="C57" s="22">
        <v>1.0087871159999997</v>
      </c>
      <c r="D57" s="22">
        <v>0</v>
      </c>
      <c r="E57" s="22">
        <v>0</v>
      </c>
      <c r="F57" s="23">
        <v>201.75749999999999</v>
      </c>
    </row>
    <row r="58" spans="1:6" ht="15" customHeight="1" x14ac:dyDescent="0.2">
      <c r="A58" s="28" t="s">
        <v>63</v>
      </c>
      <c r="B58" s="21">
        <v>17</v>
      </c>
      <c r="C58" s="22">
        <v>3.1883480000000001E-3</v>
      </c>
      <c r="D58" s="22">
        <v>0</v>
      </c>
      <c r="E58" s="22">
        <v>0</v>
      </c>
      <c r="F58" s="23">
        <v>0.66149999999999998</v>
      </c>
    </row>
    <row r="59" spans="1:6" ht="15" customHeight="1" x14ac:dyDescent="0.2">
      <c r="A59" s="28" t="s">
        <v>64</v>
      </c>
      <c r="B59" s="21">
        <v>15</v>
      </c>
      <c r="C59" s="22">
        <v>3.5061500000000003E-4</v>
      </c>
      <c r="D59" s="22">
        <v>3.2869499999999994E-5</v>
      </c>
      <c r="E59" s="22">
        <v>0</v>
      </c>
      <c r="F59" s="23">
        <v>7.7200000000000019E-2</v>
      </c>
    </row>
    <row r="60" spans="1:6" ht="15" customHeight="1" x14ac:dyDescent="0.2">
      <c r="A60" s="28" t="s">
        <v>65</v>
      </c>
      <c r="B60" s="21">
        <v>24</v>
      </c>
      <c r="C60" s="22">
        <v>1.1699769919999998</v>
      </c>
      <c r="D60" s="22">
        <v>0.22087652012500003</v>
      </c>
      <c r="E60" s="22">
        <v>7.8886819999999993E-3</v>
      </c>
      <c r="F60" s="23">
        <v>189.07080000000002</v>
      </c>
    </row>
    <row r="61" spans="1:6" ht="15" customHeight="1" x14ac:dyDescent="0.2">
      <c r="A61" s="28" t="s">
        <v>66</v>
      </c>
      <c r="B61" s="21">
        <v>33</v>
      </c>
      <c r="C61" s="22">
        <v>5.9166300000000008E-4</v>
      </c>
      <c r="D61" s="22">
        <v>1.0956666666666666E-5</v>
      </c>
      <c r="E61" s="22">
        <v>0</v>
      </c>
      <c r="F61" s="23">
        <v>0.16600000000000001</v>
      </c>
    </row>
    <row r="62" spans="1:6" ht="15" customHeight="1" x14ac:dyDescent="0.2">
      <c r="A62" s="28" t="s">
        <v>67</v>
      </c>
      <c r="B62" s="21">
        <v>2</v>
      </c>
      <c r="C62" s="22">
        <v>1.0956499999999999E-4</v>
      </c>
      <c r="D62" s="22">
        <v>0</v>
      </c>
      <c r="E62" s="22">
        <v>0</v>
      </c>
      <c r="F62" s="23">
        <v>0</v>
      </c>
    </row>
    <row r="63" spans="1:6" ht="15" customHeight="1" x14ac:dyDescent="0.2">
      <c r="A63" s="28" t="s">
        <v>68</v>
      </c>
      <c r="B63" s="21">
        <v>3</v>
      </c>
      <c r="C63" s="22">
        <v>8.7652999999999996E-5</v>
      </c>
      <c r="D63" s="22">
        <v>0</v>
      </c>
      <c r="E63" s="22">
        <v>0</v>
      </c>
      <c r="F63" s="23">
        <v>1.7600000000000001E-2</v>
      </c>
    </row>
    <row r="64" spans="1:6" ht="15" customHeight="1" x14ac:dyDescent="0.2">
      <c r="A64" s="28" t="s">
        <v>69</v>
      </c>
      <c r="B64" s="18">
        <v>6</v>
      </c>
      <c r="C64" s="19">
        <v>2.19132E-4</v>
      </c>
      <c r="D64" s="19">
        <v>0</v>
      </c>
      <c r="E64" s="19">
        <v>0</v>
      </c>
      <c r="F64" s="20">
        <v>3.7600000000000001E-2</v>
      </c>
    </row>
    <row r="65" spans="1:6" ht="15" customHeight="1" x14ac:dyDescent="0.2">
      <c r="A65" s="28" t="s">
        <v>70</v>
      </c>
      <c r="B65" s="21">
        <v>1</v>
      </c>
      <c r="C65" s="22">
        <v>6.5739000000000002E-5</v>
      </c>
      <c r="D65" s="22">
        <v>0</v>
      </c>
      <c r="E65" s="22">
        <v>0</v>
      </c>
      <c r="F65" s="23">
        <v>0.01</v>
      </c>
    </row>
    <row r="66" spans="1:6" ht="15" customHeight="1" x14ac:dyDescent="0.2">
      <c r="A66" s="28" t="s">
        <v>71</v>
      </c>
      <c r="B66" s="21">
        <v>2</v>
      </c>
      <c r="C66" s="22">
        <v>7.6695999999999999E-5</v>
      </c>
      <c r="D66" s="22">
        <v>0</v>
      </c>
      <c r="E66" s="22">
        <v>0</v>
      </c>
      <c r="F66" s="23">
        <v>1.2200000000000001E-2</v>
      </c>
    </row>
    <row r="67" spans="1:6" ht="15" customHeight="1" x14ac:dyDescent="0.2">
      <c r="A67" s="28" t="s">
        <v>72</v>
      </c>
      <c r="B67" s="21">
        <v>2</v>
      </c>
      <c r="C67" s="22">
        <v>6.5740000000000004E-5</v>
      </c>
      <c r="D67" s="22">
        <v>0</v>
      </c>
      <c r="E67" s="22">
        <v>0</v>
      </c>
      <c r="F67" s="23">
        <v>1.32E-2</v>
      </c>
    </row>
    <row r="68" spans="1:6" ht="15" customHeight="1" x14ac:dyDescent="0.2">
      <c r="A68" s="28" t="s">
        <v>73</v>
      </c>
      <c r="B68" s="21">
        <v>1</v>
      </c>
      <c r="C68" s="22">
        <v>1.0957E-5</v>
      </c>
      <c r="D68" s="22">
        <v>0</v>
      </c>
      <c r="E68" s="22">
        <v>0</v>
      </c>
      <c r="F68" s="23">
        <v>2.2000000000000001E-3</v>
      </c>
    </row>
    <row r="69" spans="1:6" ht="15" customHeight="1" x14ac:dyDescent="0.2">
      <c r="A69" s="28" t="s">
        <v>74</v>
      </c>
      <c r="B69" s="18">
        <v>15</v>
      </c>
      <c r="C69" s="19">
        <v>5.9165599999999987E-4</v>
      </c>
      <c r="D69" s="19">
        <v>0</v>
      </c>
      <c r="E69" s="19">
        <v>0</v>
      </c>
      <c r="F69" s="20">
        <v>0.11800000000000002</v>
      </c>
    </row>
    <row r="70" spans="1:6" ht="15" customHeight="1" x14ac:dyDescent="0.2">
      <c r="A70" s="28" t="s">
        <v>456</v>
      </c>
      <c r="B70" s="21">
        <v>2</v>
      </c>
      <c r="C70" s="22">
        <v>4.3826999999999999E-5</v>
      </c>
      <c r="D70" s="22">
        <v>0</v>
      </c>
      <c r="E70" s="22">
        <v>0</v>
      </c>
      <c r="F70" s="23">
        <v>8.7999999999999988E-3</v>
      </c>
    </row>
    <row r="71" spans="1:6" ht="15" customHeight="1" x14ac:dyDescent="0.2">
      <c r="A71" s="28" t="s">
        <v>75</v>
      </c>
      <c r="B71" s="21">
        <v>2</v>
      </c>
      <c r="C71" s="22">
        <v>2.1914000000000001E-5</v>
      </c>
      <c r="D71" s="22">
        <v>0</v>
      </c>
      <c r="E71" s="22">
        <v>0</v>
      </c>
      <c r="F71" s="23">
        <v>5.1999999999999998E-3</v>
      </c>
    </row>
    <row r="72" spans="1:6" ht="15" customHeight="1" x14ac:dyDescent="0.2">
      <c r="A72" s="28" t="s">
        <v>76</v>
      </c>
      <c r="B72" s="21">
        <v>11</v>
      </c>
      <c r="C72" s="22">
        <v>5.2591500000000006E-4</v>
      </c>
      <c r="D72" s="22">
        <v>0</v>
      </c>
      <c r="E72" s="22">
        <v>0</v>
      </c>
      <c r="F72" s="23">
        <v>0.10399999999999998</v>
      </c>
    </row>
    <row r="73" spans="1:6" ht="15" customHeight="1" x14ac:dyDescent="0.2">
      <c r="A73" s="28" t="s">
        <v>77</v>
      </c>
      <c r="B73" s="18">
        <v>276</v>
      </c>
      <c r="C73" s="19">
        <v>0.31549257800000002</v>
      </c>
      <c r="D73" s="19">
        <v>6.354785809523809E-4</v>
      </c>
      <c r="E73" s="19">
        <v>1.0000000000000007E-2</v>
      </c>
      <c r="F73" s="20">
        <v>61.951699999999953</v>
      </c>
    </row>
    <row r="74" spans="1:6" ht="15" customHeight="1" x14ac:dyDescent="0.2">
      <c r="A74" s="28" t="s">
        <v>457</v>
      </c>
      <c r="B74" s="21">
        <v>46</v>
      </c>
      <c r="C74" s="22">
        <v>1.7640109999999998E-3</v>
      </c>
      <c r="D74" s="22">
        <v>1.0956500000000003E-5</v>
      </c>
      <c r="E74" s="22">
        <v>0</v>
      </c>
      <c r="F74" s="23">
        <v>0.37660000000000016</v>
      </c>
    </row>
    <row r="75" spans="1:6" ht="15" customHeight="1" x14ac:dyDescent="0.2">
      <c r="A75" s="28" t="s">
        <v>78</v>
      </c>
      <c r="B75" s="21">
        <v>11</v>
      </c>
      <c r="C75" s="22">
        <v>5.4782699999999986E-4</v>
      </c>
      <c r="D75" s="22">
        <v>0</v>
      </c>
      <c r="E75" s="22">
        <v>0</v>
      </c>
      <c r="F75" s="23">
        <v>0.10960000000000002</v>
      </c>
    </row>
    <row r="76" spans="1:6" ht="15" customHeight="1" x14ac:dyDescent="0.2">
      <c r="A76" s="28" t="s">
        <v>79</v>
      </c>
      <c r="B76" s="21">
        <v>9</v>
      </c>
      <c r="C76" s="22">
        <v>4.0539399999999995E-4</v>
      </c>
      <c r="D76" s="22">
        <v>0</v>
      </c>
      <c r="E76" s="22">
        <v>0</v>
      </c>
      <c r="F76" s="23">
        <v>8.1199999999999994E-2</v>
      </c>
    </row>
    <row r="77" spans="1:6" ht="15" customHeight="1" x14ac:dyDescent="0.2">
      <c r="A77" s="28" t="s">
        <v>80</v>
      </c>
      <c r="B77" s="21">
        <v>13</v>
      </c>
      <c r="C77" s="22">
        <v>1.205219E-3</v>
      </c>
      <c r="D77" s="22">
        <v>0</v>
      </c>
      <c r="E77" s="22">
        <v>0</v>
      </c>
      <c r="F77" s="23">
        <v>0.22489999999999999</v>
      </c>
    </row>
    <row r="78" spans="1:6" ht="15" customHeight="1" x14ac:dyDescent="0.2">
      <c r="A78" s="28" t="s">
        <v>81</v>
      </c>
      <c r="B78" s="21">
        <v>22</v>
      </c>
      <c r="C78" s="22">
        <v>7.2313699999999989E-4</v>
      </c>
      <c r="D78" s="22">
        <v>0</v>
      </c>
      <c r="E78" s="22">
        <v>0</v>
      </c>
      <c r="F78" s="23">
        <v>0.12230000000000002</v>
      </c>
    </row>
    <row r="79" spans="1:6" ht="15" customHeight="1" x14ac:dyDescent="0.2">
      <c r="A79" s="28" t="s">
        <v>82</v>
      </c>
      <c r="B79" s="21">
        <v>13</v>
      </c>
      <c r="C79" s="22">
        <v>8.436549999999998E-4</v>
      </c>
      <c r="D79" s="22">
        <v>5.4783000000000007E-5</v>
      </c>
      <c r="E79" s="22">
        <v>0</v>
      </c>
      <c r="F79" s="23">
        <v>0.11430000000000001</v>
      </c>
    </row>
    <row r="80" spans="1:6" ht="15" customHeight="1" x14ac:dyDescent="0.2">
      <c r="A80" s="28" t="s">
        <v>83</v>
      </c>
      <c r="B80" s="21">
        <v>4</v>
      </c>
      <c r="C80" s="22">
        <v>2.5200100000000002E-4</v>
      </c>
      <c r="D80" s="22">
        <v>0</v>
      </c>
      <c r="E80" s="22">
        <v>0</v>
      </c>
      <c r="F80" s="23">
        <v>5.0500000000000003E-2</v>
      </c>
    </row>
    <row r="81" spans="1:6" ht="15" customHeight="1" x14ac:dyDescent="0.2">
      <c r="A81" s="28" t="s">
        <v>84</v>
      </c>
      <c r="B81" s="21">
        <v>72</v>
      </c>
      <c r="C81" s="22">
        <v>4.514101999999999E-3</v>
      </c>
      <c r="D81" s="22">
        <v>7.6695500000000018E-5</v>
      </c>
      <c r="E81" s="22">
        <v>0</v>
      </c>
      <c r="F81" s="23">
        <v>0.9047999999999996</v>
      </c>
    </row>
    <row r="82" spans="1:6" ht="15" customHeight="1" x14ac:dyDescent="0.2">
      <c r="A82" s="28" t="s">
        <v>85</v>
      </c>
      <c r="B82" s="21">
        <v>1</v>
      </c>
      <c r="C82" s="22">
        <v>1.0957E-5</v>
      </c>
      <c r="D82" s="22">
        <v>0</v>
      </c>
      <c r="E82" s="22">
        <v>0</v>
      </c>
      <c r="F82" s="23">
        <v>0.01</v>
      </c>
    </row>
    <row r="83" spans="1:6" ht="15" customHeight="1" x14ac:dyDescent="0.2">
      <c r="A83" s="28" t="s">
        <v>86</v>
      </c>
      <c r="B83" s="21">
        <v>1</v>
      </c>
      <c r="C83" s="22">
        <v>5.4783E-5</v>
      </c>
      <c r="D83" s="22">
        <v>0</v>
      </c>
      <c r="E83" s="22">
        <v>0</v>
      </c>
      <c r="F83" s="23">
        <v>0.01</v>
      </c>
    </row>
    <row r="84" spans="1:6" ht="15" customHeight="1" x14ac:dyDescent="0.2">
      <c r="A84" s="28" t="s">
        <v>87</v>
      </c>
      <c r="B84" s="21">
        <v>4</v>
      </c>
      <c r="C84" s="22">
        <v>1.0208175000000002E-2</v>
      </c>
      <c r="D84" s="22">
        <v>4.3826133333333337E-5</v>
      </c>
      <c r="E84" s="22">
        <v>0</v>
      </c>
      <c r="F84" s="23">
        <v>2.0307000000000004</v>
      </c>
    </row>
    <row r="85" spans="1:6" ht="15" customHeight="1" x14ac:dyDescent="0.2">
      <c r="A85" s="28" t="s">
        <v>88</v>
      </c>
      <c r="B85" s="21">
        <v>42</v>
      </c>
      <c r="C85" s="22">
        <v>1.566792E-3</v>
      </c>
      <c r="D85" s="22">
        <v>0</v>
      </c>
      <c r="E85" s="22">
        <v>0</v>
      </c>
      <c r="F85" s="23">
        <v>0.31319999999999998</v>
      </c>
    </row>
    <row r="86" spans="1:6" ht="15" customHeight="1" x14ac:dyDescent="0.2">
      <c r="A86" s="28" t="s">
        <v>89</v>
      </c>
      <c r="B86" s="21">
        <v>37</v>
      </c>
      <c r="C86" s="22">
        <v>0.29338556799999999</v>
      </c>
      <c r="D86" s="22">
        <v>4.4921744761904753E-4</v>
      </c>
      <c r="E86" s="22">
        <v>9.9999999999999985E-3</v>
      </c>
      <c r="F86" s="23">
        <v>57.601400000000005</v>
      </c>
    </row>
    <row r="87" spans="1:6" ht="15" customHeight="1" x14ac:dyDescent="0.2">
      <c r="A87" s="28" t="s">
        <v>90</v>
      </c>
      <c r="B87" s="21">
        <v>1</v>
      </c>
      <c r="C87" s="22">
        <v>1.0957E-5</v>
      </c>
      <c r="D87" s="22">
        <v>0</v>
      </c>
      <c r="E87" s="22">
        <v>0</v>
      </c>
      <c r="F87" s="23">
        <v>2.2000000000000001E-3</v>
      </c>
    </row>
    <row r="88" spans="1:6" ht="21" customHeight="1" x14ac:dyDescent="0.2">
      <c r="A88" s="28" t="s">
        <v>7</v>
      </c>
      <c r="B88" s="18">
        <f>SUM(B89+B103+B108+B112+B116+B119)</f>
        <v>228</v>
      </c>
      <c r="C88" s="19">
        <f t="shared" ref="C88:F88" si="3">SUM(C89+C103+C108+C112+C116+C119)</f>
        <v>7.3224564999999978E-2</v>
      </c>
      <c r="D88" s="19">
        <f t="shared" si="3"/>
        <v>6.5739343333333323E-4</v>
      </c>
      <c r="E88" s="19">
        <f t="shared" si="3"/>
        <v>0</v>
      </c>
      <c r="F88" s="20">
        <f t="shared" si="3"/>
        <v>14.446399999999999</v>
      </c>
    </row>
    <row r="89" spans="1:6" ht="15" customHeight="1" x14ac:dyDescent="0.2">
      <c r="A89" s="28" t="s">
        <v>91</v>
      </c>
      <c r="B89" s="18">
        <v>197</v>
      </c>
      <c r="C89" s="19">
        <v>6.9893779999999975E-2</v>
      </c>
      <c r="D89" s="19">
        <v>3.1774063333333321E-4</v>
      </c>
      <c r="E89" s="19">
        <v>0</v>
      </c>
      <c r="F89" s="20">
        <v>13.8531</v>
      </c>
    </row>
    <row r="90" spans="1:6" ht="15" customHeight="1" x14ac:dyDescent="0.2">
      <c r="A90" s="28" t="s">
        <v>92</v>
      </c>
      <c r="B90" s="21">
        <v>1</v>
      </c>
      <c r="C90" s="22">
        <v>5.4782500000000005E-4</v>
      </c>
      <c r="D90" s="22">
        <v>0</v>
      </c>
      <c r="E90" s="22">
        <v>0</v>
      </c>
      <c r="F90" s="23">
        <v>0.1096</v>
      </c>
    </row>
    <row r="91" spans="1:6" ht="15" customHeight="1" x14ac:dyDescent="0.2">
      <c r="A91" s="28" t="s">
        <v>93</v>
      </c>
      <c r="B91" s="21">
        <v>21</v>
      </c>
      <c r="C91" s="22">
        <v>1.3476550000000003E-3</v>
      </c>
      <c r="D91" s="22">
        <v>8.765316666666667E-5</v>
      </c>
      <c r="E91" s="22">
        <v>0</v>
      </c>
      <c r="F91" s="23">
        <v>0.23029999999999995</v>
      </c>
    </row>
    <row r="92" spans="1:6" ht="15" customHeight="1" x14ac:dyDescent="0.2">
      <c r="A92" s="28" t="s">
        <v>94</v>
      </c>
      <c r="B92" s="21">
        <v>21</v>
      </c>
      <c r="C92" s="22">
        <v>5.1496300000000001E-4</v>
      </c>
      <c r="D92" s="22">
        <v>0</v>
      </c>
      <c r="E92" s="22">
        <v>0</v>
      </c>
      <c r="F92" s="23">
        <v>0.10229999999999999</v>
      </c>
    </row>
    <row r="93" spans="1:6" ht="15" customHeight="1" x14ac:dyDescent="0.2">
      <c r="A93" s="28" t="s">
        <v>95</v>
      </c>
      <c r="B93" s="21">
        <v>2</v>
      </c>
      <c r="C93" s="22">
        <v>2.1914000000000001E-5</v>
      </c>
      <c r="D93" s="22">
        <v>0</v>
      </c>
      <c r="E93" s="22">
        <v>0</v>
      </c>
      <c r="F93" s="23">
        <v>1.2199999999999999E-2</v>
      </c>
    </row>
    <row r="94" spans="1:6" ht="15" customHeight="1" x14ac:dyDescent="0.2">
      <c r="A94" s="28" t="s">
        <v>96</v>
      </c>
      <c r="B94" s="21">
        <v>21</v>
      </c>
      <c r="C94" s="22">
        <v>1.0737419999999999E-3</v>
      </c>
      <c r="D94" s="22">
        <v>1.0956500000000001E-4</v>
      </c>
      <c r="E94" s="22">
        <v>0</v>
      </c>
      <c r="F94" s="23">
        <v>0.19199999999999998</v>
      </c>
    </row>
    <row r="95" spans="1:6" ht="15" customHeight="1" x14ac:dyDescent="0.2">
      <c r="A95" s="28" t="s">
        <v>97</v>
      </c>
      <c r="B95" s="21">
        <v>8</v>
      </c>
      <c r="C95" s="22">
        <v>3.9443600000000002E-4</v>
      </c>
      <c r="D95" s="22">
        <v>3.2869800000000002E-5</v>
      </c>
      <c r="E95" s="22">
        <v>0</v>
      </c>
      <c r="F95" s="23">
        <v>7.3599999999999999E-2</v>
      </c>
    </row>
    <row r="96" spans="1:6" ht="15" customHeight="1" x14ac:dyDescent="0.2">
      <c r="A96" s="28" t="s">
        <v>98</v>
      </c>
      <c r="B96" s="21">
        <v>10</v>
      </c>
      <c r="C96" s="22">
        <v>1.1249043999999998E-2</v>
      </c>
      <c r="D96" s="22">
        <v>0</v>
      </c>
      <c r="E96" s="22">
        <v>0</v>
      </c>
      <c r="F96" s="23">
        <v>2.2498999999999998</v>
      </c>
    </row>
    <row r="97" spans="1:6" ht="15" customHeight="1" x14ac:dyDescent="0.2">
      <c r="A97" s="28" t="s">
        <v>99</v>
      </c>
      <c r="B97" s="21">
        <v>20</v>
      </c>
      <c r="C97" s="22">
        <v>7.0122200000000015E-4</v>
      </c>
      <c r="D97" s="22">
        <v>1.0956499999999999E-5</v>
      </c>
      <c r="E97" s="22">
        <v>0</v>
      </c>
      <c r="F97" s="23">
        <v>0.13380000000000003</v>
      </c>
    </row>
    <row r="98" spans="1:6" ht="15" customHeight="1" x14ac:dyDescent="0.2">
      <c r="A98" s="28" t="s">
        <v>100</v>
      </c>
      <c r="B98" s="21">
        <v>11</v>
      </c>
      <c r="C98" s="22">
        <v>2.95829E-4</v>
      </c>
      <c r="D98" s="22">
        <v>0</v>
      </c>
      <c r="E98" s="22">
        <v>0</v>
      </c>
      <c r="F98" s="23">
        <v>4.8300000000000003E-2</v>
      </c>
    </row>
    <row r="99" spans="1:6" ht="15" customHeight="1" x14ac:dyDescent="0.2">
      <c r="A99" s="28" t="s">
        <v>101</v>
      </c>
      <c r="B99" s="21">
        <v>32</v>
      </c>
      <c r="C99" s="22">
        <v>1.3476600000000001E-3</v>
      </c>
      <c r="D99" s="22">
        <v>3.2870000000000002E-5</v>
      </c>
      <c r="E99" s="22">
        <v>0</v>
      </c>
      <c r="F99" s="23">
        <v>0.25389999999999996</v>
      </c>
    </row>
    <row r="100" spans="1:6" ht="15" customHeight="1" x14ac:dyDescent="0.2">
      <c r="A100" s="28" t="s">
        <v>102</v>
      </c>
      <c r="B100" s="21">
        <v>7</v>
      </c>
      <c r="C100" s="22">
        <v>1.2052400000000001E-4</v>
      </c>
      <c r="D100" s="22">
        <v>0</v>
      </c>
      <c r="E100" s="22">
        <v>0</v>
      </c>
      <c r="F100" s="23">
        <v>1.8800000000000004E-2</v>
      </c>
    </row>
    <row r="101" spans="1:6" ht="15" customHeight="1" x14ac:dyDescent="0.2">
      <c r="A101" s="28" t="s">
        <v>103</v>
      </c>
      <c r="B101" s="21">
        <v>15</v>
      </c>
      <c r="C101" s="22">
        <v>5.6974399999999996E-4</v>
      </c>
      <c r="D101" s="22">
        <v>1.0956666666666668E-5</v>
      </c>
      <c r="E101" s="22">
        <v>0</v>
      </c>
      <c r="F101" s="23">
        <v>0.10660000000000001</v>
      </c>
    </row>
    <row r="102" spans="1:6" ht="15" customHeight="1" x14ac:dyDescent="0.2">
      <c r="A102" s="28" t="s">
        <v>104</v>
      </c>
      <c r="B102" s="21">
        <v>28</v>
      </c>
      <c r="C102" s="22">
        <v>5.1709221999999992E-2</v>
      </c>
      <c r="D102" s="22">
        <v>3.2869499999999994E-5</v>
      </c>
      <c r="E102" s="22">
        <v>0</v>
      </c>
      <c r="F102" s="23">
        <v>10.321800000000001</v>
      </c>
    </row>
    <row r="103" spans="1:6" ht="15" customHeight="1" x14ac:dyDescent="0.2">
      <c r="A103" s="28" t="s">
        <v>105</v>
      </c>
      <c r="B103" s="18">
        <v>5</v>
      </c>
      <c r="C103" s="19">
        <v>2.9582700000000003E-4</v>
      </c>
      <c r="D103" s="19">
        <v>0</v>
      </c>
      <c r="E103" s="19">
        <v>0</v>
      </c>
      <c r="F103" s="20">
        <v>5.5100000000000003E-2</v>
      </c>
    </row>
    <row r="104" spans="1:6" ht="15" customHeight="1" x14ac:dyDescent="0.2">
      <c r="A104" s="28" t="s">
        <v>458</v>
      </c>
      <c r="B104" s="21">
        <v>1</v>
      </c>
      <c r="C104" s="22">
        <v>8.7651999999999994E-5</v>
      </c>
      <c r="D104" s="22">
        <v>0</v>
      </c>
      <c r="E104" s="22">
        <v>0</v>
      </c>
      <c r="F104" s="23">
        <v>1.7500000000000002E-2</v>
      </c>
    </row>
    <row r="105" spans="1:6" ht="15" customHeight="1" x14ac:dyDescent="0.2">
      <c r="A105" s="28" t="s">
        <v>106</v>
      </c>
      <c r="B105" s="21">
        <v>2</v>
      </c>
      <c r="C105" s="22">
        <v>1.20522E-4</v>
      </c>
      <c r="D105" s="22">
        <v>0</v>
      </c>
      <c r="E105" s="22">
        <v>0</v>
      </c>
      <c r="F105" s="23">
        <v>2.41E-2</v>
      </c>
    </row>
    <row r="106" spans="1:6" ht="15" customHeight="1" x14ac:dyDescent="0.2">
      <c r="A106" s="28" t="s">
        <v>107</v>
      </c>
      <c r="B106" s="21">
        <v>1</v>
      </c>
      <c r="C106" s="22">
        <v>3.2870000000000002E-5</v>
      </c>
      <c r="D106" s="22">
        <v>0</v>
      </c>
      <c r="E106" s="22">
        <v>0</v>
      </c>
      <c r="F106" s="23">
        <v>2.5000000000000001E-3</v>
      </c>
    </row>
    <row r="107" spans="1:6" ht="15" customHeight="1" x14ac:dyDescent="0.2">
      <c r="A107" s="28" t="s">
        <v>108</v>
      </c>
      <c r="B107" s="21">
        <v>1</v>
      </c>
      <c r="C107" s="22">
        <v>5.4783E-5</v>
      </c>
      <c r="D107" s="22">
        <v>0</v>
      </c>
      <c r="E107" s="22">
        <v>0</v>
      </c>
      <c r="F107" s="23">
        <v>1.1000000000000001E-2</v>
      </c>
    </row>
    <row r="108" spans="1:6" ht="15" customHeight="1" x14ac:dyDescent="0.2">
      <c r="A108" s="28" t="s">
        <v>109</v>
      </c>
      <c r="B108" s="18">
        <v>10</v>
      </c>
      <c r="C108" s="19">
        <v>4.6017700000000004E-4</v>
      </c>
      <c r="D108" s="19">
        <v>2.9582639999999998E-4</v>
      </c>
      <c r="E108" s="19">
        <v>0</v>
      </c>
      <c r="F108" s="20">
        <v>3.3300000000000003E-2</v>
      </c>
    </row>
    <row r="109" spans="1:6" ht="15" customHeight="1" x14ac:dyDescent="0.2">
      <c r="A109" s="28" t="s">
        <v>110</v>
      </c>
      <c r="B109" s="21">
        <v>5</v>
      </c>
      <c r="C109" s="22">
        <v>3.2869700000000003E-4</v>
      </c>
      <c r="D109" s="22">
        <v>2.6295639999999998E-4</v>
      </c>
      <c r="E109" s="22">
        <v>0</v>
      </c>
      <c r="F109" s="23">
        <v>1.3499999999999998E-2</v>
      </c>
    </row>
    <row r="110" spans="1:6" ht="15" customHeight="1" x14ac:dyDescent="0.2">
      <c r="A110" s="28" t="s">
        <v>111</v>
      </c>
      <c r="B110" s="21">
        <v>4</v>
      </c>
      <c r="C110" s="22">
        <v>1.2052300000000001E-4</v>
      </c>
      <c r="D110" s="22">
        <v>3.2870000000000002E-5</v>
      </c>
      <c r="E110" s="22">
        <v>0</v>
      </c>
      <c r="F110" s="23">
        <v>1.7600000000000001E-2</v>
      </c>
    </row>
    <row r="111" spans="1:6" ht="15" customHeight="1" x14ac:dyDescent="0.2">
      <c r="A111" s="28" t="s">
        <v>112</v>
      </c>
      <c r="B111" s="21">
        <v>1</v>
      </c>
      <c r="C111" s="22">
        <v>1.0957E-5</v>
      </c>
      <c r="D111" s="22">
        <v>0</v>
      </c>
      <c r="E111" s="22">
        <v>0</v>
      </c>
      <c r="F111" s="23">
        <v>2.2000000000000001E-3</v>
      </c>
    </row>
    <row r="112" spans="1:6" ht="15" customHeight="1" x14ac:dyDescent="0.2">
      <c r="A112" s="28" t="s">
        <v>113</v>
      </c>
      <c r="B112" s="18">
        <v>3</v>
      </c>
      <c r="C112" s="19">
        <v>3.8347799999999998E-4</v>
      </c>
      <c r="D112" s="19">
        <v>0</v>
      </c>
      <c r="E112" s="19">
        <v>0</v>
      </c>
      <c r="F112" s="20">
        <v>7.2900000000000006E-2</v>
      </c>
    </row>
    <row r="113" spans="1:6" ht="15" customHeight="1" x14ac:dyDescent="0.2">
      <c r="A113" s="28" t="s">
        <v>459</v>
      </c>
      <c r="B113" s="21">
        <v>1</v>
      </c>
      <c r="C113" s="22">
        <v>2.1913E-4</v>
      </c>
      <c r="D113" s="22">
        <v>0</v>
      </c>
      <c r="E113" s="22">
        <v>0</v>
      </c>
      <c r="F113" s="23">
        <v>0.04</v>
      </c>
    </row>
    <row r="114" spans="1:6" ht="15" customHeight="1" x14ac:dyDescent="0.2">
      <c r="A114" s="28" t="s">
        <v>114</v>
      </c>
      <c r="B114" s="21">
        <v>1</v>
      </c>
      <c r="C114" s="22">
        <v>1.09565E-4</v>
      </c>
      <c r="D114" s="22">
        <v>0</v>
      </c>
      <c r="E114" s="22">
        <v>0</v>
      </c>
      <c r="F114" s="23">
        <v>2.1899999999999999E-2</v>
      </c>
    </row>
    <row r="115" spans="1:6" ht="15" customHeight="1" x14ac:dyDescent="0.2">
      <c r="A115" s="28" t="s">
        <v>115</v>
      </c>
      <c r="B115" s="21">
        <v>1</v>
      </c>
      <c r="C115" s="22">
        <v>5.4783E-5</v>
      </c>
      <c r="D115" s="22">
        <v>0</v>
      </c>
      <c r="E115" s="22">
        <v>0</v>
      </c>
      <c r="F115" s="23">
        <v>1.1000000000000001E-2</v>
      </c>
    </row>
    <row r="116" spans="1:6" ht="15" customHeight="1" x14ac:dyDescent="0.2">
      <c r="A116" s="28" t="s">
        <v>116</v>
      </c>
      <c r="B116" s="18">
        <v>2</v>
      </c>
      <c r="C116" s="19">
        <v>1.42435E-4</v>
      </c>
      <c r="D116" s="19">
        <v>0</v>
      </c>
      <c r="E116" s="19">
        <v>0</v>
      </c>
      <c r="F116" s="20">
        <v>2.8499999999999998E-2</v>
      </c>
    </row>
    <row r="117" spans="1:6" ht="15" customHeight="1" x14ac:dyDescent="0.2">
      <c r="A117" s="28" t="s">
        <v>117</v>
      </c>
      <c r="B117" s="21">
        <v>1</v>
      </c>
      <c r="C117" s="22">
        <v>3.2870000000000002E-5</v>
      </c>
      <c r="D117" s="22">
        <v>0</v>
      </c>
      <c r="E117" s="22">
        <v>0</v>
      </c>
      <c r="F117" s="23">
        <v>6.6E-3</v>
      </c>
    </row>
    <row r="118" spans="1:6" ht="15" customHeight="1" x14ac:dyDescent="0.2">
      <c r="A118" s="28" t="s">
        <v>118</v>
      </c>
      <c r="B118" s="21">
        <v>1</v>
      </c>
      <c r="C118" s="22">
        <v>1.09565E-4</v>
      </c>
      <c r="D118" s="22">
        <v>0</v>
      </c>
      <c r="E118" s="22">
        <v>0</v>
      </c>
      <c r="F118" s="23">
        <v>2.1899999999999999E-2</v>
      </c>
    </row>
    <row r="119" spans="1:6" ht="15" customHeight="1" x14ac:dyDescent="0.2">
      <c r="A119" s="28" t="s">
        <v>119</v>
      </c>
      <c r="B119" s="18">
        <v>11</v>
      </c>
      <c r="C119" s="19">
        <v>2.0488680000000001E-3</v>
      </c>
      <c r="D119" s="19">
        <v>4.3826399999999991E-5</v>
      </c>
      <c r="E119" s="19">
        <v>0</v>
      </c>
      <c r="F119" s="20">
        <v>0.40349999999999997</v>
      </c>
    </row>
    <row r="120" spans="1:6" ht="15" customHeight="1" x14ac:dyDescent="0.2">
      <c r="A120" s="28" t="s">
        <v>120</v>
      </c>
      <c r="B120" s="21">
        <v>5</v>
      </c>
      <c r="C120" s="22">
        <v>1.8954749999999998E-3</v>
      </c>
      <c r="D120" s="22">
        <v>0</v>
      </c>
      <c r="E120" s="22">
        <v>0</v>
      </c>
      <c r="F120" s="23">
        <v>0.36810000000000004</v>
      </c>
    </row>
    <row r="121" spans="1:6" ht="15" customHeight="1" x14ac:dyDescent="0.2">
      <c r="A121" s="28" t="s">
        <v>121</v>
      </c>
      <c r="B121" s="21">
        <v>6</v>
      </c>
      <c r="C121" s="22">
        <v>1.5339300000000001E-4</v>
      </c>
      <c r="D121" s="22">
        <v>4.3826399999999998E-5</v>
      </c>
      <c r="E121" s="22">
        <v>0</v>
      </c>
      <c r="F121" s="23">
        <v>3.5400000000000001E-2</v>
      </c>
    </row>
    <row r="122" spans="1:6" ht="21" customHeight="1" x14ac:dyDescent="0.2">
      <c r="A122" s="28" t="s">
        <v>8</v>
      </c>
      <c r="B122" s="18">
        <f>SUM(B123+B127+B132+B138+B144+B156+B165+B173+B176+B178+B181+B184+B188+B191)</f>
        <v>265</v>
      </c>
      <c r="C122" s="19">
        <f t="shared" ref="C122:F122" si="4">SUM(C123+C127+C132+C138+C144+C156+C165+C173+C176+C178+C181+C184+C188+C191)</f>
        <v>2.193805276</v>
      </c>
      <c r="D122" s="19">
        <f t="shared" si="4"/>
        <v>1.0887480266666662E-2</v>
      </c>
      <c r="E122" s="19">
        <f t="shared" si="4"/>
        <v>0.10000000000000002</v>
      </c>
      <c r="F122" s="20">
        <f t="shared" si="4"/>
        <v>436.11519999999985</v>
      </c>
    </row>
    <row r="123" spans="1:6" ht="15" customHeight="1" x14ac:dyDescent="0.2">
      <c r="A123" s="28" t="s">
        <v>122</v>
      </c>
      <c r="B123" s="18">
        <v>8</v>
      </c>
      <c r="C123" s="19">
        <v>1.4243700000000001E-4</v>
      </c>
      <c r="D123" s="19">
        <v>0</v>
      </c>
      <c r="E123" s="19">
        <v>0</v>
      </c>
      <c r="F123" s="20">
        <v>2.86E-2</v>
      </c>
    </row>
    <row r="124" spans="1:6" ht="15" customHeight="1" x14ac:dyDescent="0.2">
      <c r="A124" s="28" t="s">
        <v>460</v>
      </c>
      <c r="B124" s="21">
        <v>4</v>
      </c>
      <c r="C124" s="22">
        <v>4.3828000000000001E-5</v>
      </c>
      <c r="D124" s="22">
        <v>0</v>
      </c>
      <c r="E124" s="22">
        <v>0</v>
      </c>
      <c r="F124" s="23">
        <v>8.8000000000000005E-3</v>
      </c>
    </row>
    <row r="125" spans="1:6" ht="15" customHeight="1" x14ac:dyDescent="0.2">
      <c r="A125" s="28" t="s">
        <v>123</v>
      </c>
      <c r="B125" s="21">
        <v>1</v>
      </c>
      <c r="C125" s="22">
        <v>2.1912999999999998E-5</v>
      </c>
      <c r="D125" s="22">
        <v>0</v>
      </c>
      <c r="E125" s="22">
        <v>0</v>
      </c>
      <c r="F125" s="23">
        <v>4.4000000000000003E-3</v>
      </c>
    </row>
    <row r="126" spans="1:6" ht="15" customHeight="1" x14ac:dyDescent="0.2">
      <c r="A126" s="28" t="s">
        <v>124</v>
      </c>
      <c r="B126" s="21">
        <v>3</v>
      </c>
      <c r="C126" s="22">
        <v>7.6695999999999985E-5</v>
      </c>
      <c r="D126" s="22">
        <v>0</v>
      </c>
      <c r="E126" s="22">
        <v>0</v>
      </c>
      <c r="F126" s="23">
        <v>1.54E-2</v>
      </c>
    </row>
    <row r="127" spans="1:6" ht="15" customHeight="1" x14ac:dyDescent="0.2">
      <c r="A127" s="28" t="s">
        <v>125</v>
      </c>
      <c r="B127" s="18">
        <v>15</v>
      </c>
      <c r="C127" s="19">
        <v>4.16353E-4</v>
      </c>
      <c r="D127" s="19">
        <v>2.1913333333333336E-5</v>
      </c>
      <c r="E127" s="19">
        <v>0</v>
      </c>
      <c r="F127" s="20">
        <v>7.8100000000000003E-2</v>
      </c>
    </row>
    <row r="128" spans="1:6" ht="15" customHeight="1" x14ac:dyDescent="0.2">
      <c r="A128" s="28" t="s">
        <v>461</v>
      </c>
      <c r="B128" s="21">
        <v>1</v>
      </c>
      <c r="C128" s="22">
        <v>5.4783E-5</v>
      </c>
      <c r="D128" s="22">
        <v>0</v>
      </c>
      <c r="E128" s="22">
        <v>0</v>
      </c>
      <c r="F128" s="23">
        <v>1.1000000000000001E-2</v>
      </c>
    </row>
    <row r="129" spans="1:6" ht="15" customHeight="1" x14ac:dyDescent="0.2">
      <c r="A129" s="28" t="s">
        <v>126</v>
      </c>
      <c r="B129" s="21">
        <v>9</v>
      </c>
      <c r="C129" s="22">
        <v>1.75308E-4</v>
      </c>
      <c r="D129" s="22">
        <v>2.1913333333333332E-5</v>
      </c>
      <c r="E129" s="22">
        <v>0</v>
      </c>
      <c r="F129" s="23">
        <v>2.9800000000000004E-2</v>
      </c>
    </row>
    <row r="130" spans="1:6" ht="15" customHeight="1" x14ac:dyDescent="0.2">
      <c r="A130" s="28" t="s">
        <v>127</v>
      </c>
      <c r="B130" s="21">
        <v>1</v>
      </c>
      <c r="C130" s="22">
        <v>2.1912999999999998E-5</v>
      </c>
      <c r="D130" s="22">
        <v>0</v>
      </c>
      <c r="E130" s="22">
        <v>0</v>
      </c>
      <c r="F130" s="23">
        <v>4.4000000000000003E-3</v>
      </c>
    </row>
    <row r="131" spans="1:6" ht="15" customHeight="1" x14ac:dyDescent="0.2">
      <c r="A131" s="28" t="s">
        <v>128</v>
      </c>
      <c r="B131" s="21">
        <v>4</v>
      </c>
      <c r="C131" s="22">
        <v>1.6434899999999999E-4</v>
      </c>
      <c r="D131" s="22">
        <v>0</v>
      </c>
      <c r="E131" s="22">
        <v>0</v>
      </c>
      <c r="F131" s="23">
        <v>3.2899999999999999E-2</v>
      </c>
    </row>
    <row r="132" spans="1:6" ht="15" customHeight="1" x14ac:dyDescent="0.2">
      <c r="A132" s="28" t="s">
        <v>129</v>
      </c>
      <c r="B132" s="18">
        <v>14</v>
      </c>
      <c r="C132" s="19">
        <v>8.1078499999999996E-4</v>
      </c>
      <c r="D132" s="19">
        <v>9.8609500000000012E-5</v>
      </c>
      <c r="E132" s="19">
        <v>0</v>
      </c>
      <c r="F132" s="20">
        <v>9.799999999999999E-2</v>
      </c>
    </row>
    <row r="133" spans="1:6" ht="15" customHeight="1" x14ac:dyDescent="0.2">
      <c r="A133" s="28" t="s">
        <v>462</v>
      </c>
      <c r="B133" s="21">
        <v>5</v>
      </c>
      <c r="C133" s="22">
        <v>1.20524E-4</v>
      </c>
      <c r="D133" s="22">
        <v>5.4782999999999994E-5</v>
      </c>
      <c r="E133" s="22">
        <v>0</v>
      </c>
      <c r="F133" s="23">
        <v>1.1000000000000001E-2</v>
      </c>
    </row>
    <row r="134" spans="1:6" ht="15" customHeight="1" x14ac:dyDescent="0.2">
      <c r="A134" s="28" t="s">
        <v>130</v>
      </c>
      <c r="B134" s="21">
        <v>3</v>
      </c>
      <c r="C134" s="22">
        <v>3.2871000000000004E-5</v>
      </c>
      <c r="D134" s="22">
        <v>1.0957E-5</v>
      </c>
      <c r="E134" s="22">
        <v>0</v>
      </c>
      <c r="F134" s="23">
        <v>2.2000000000000001E-3</v>
      </c>
    </row>
    <row r="135" spans="1:6" ht="15" customHeight="1" x14ac:dyDescent="0.2">
      <c r="A135" s="28" t="s">
        <v>131</v>
      </c>
      <c r="B135" s="21">
        <v>2</v>
      </c>
      <c r="C135" s="22">
        <v>2.8486899999999999E-4</v>
      </c>
      <c r="D135" s="22">
        <v>3.2869500000000001E-5</v>
      </c>
      <c r="E135" s="22">
        <v>0</v>
      </c>
      <c r="F135" s="23">
        <v>5.04E-2</v>
      </c>
    </row>
    <row r="136" spans="1:6" ht="15" customHeight="1" x14ac:dyDescent="0.2">
      <c r="A136" s="28" t="s">
        <v>132</v>
      </c>
      <c r="B136" s="21">
        <v>2</v>
      </c>
      <c r="C136" s="22">
        <v>2.8486899999999999E-4</v>
      </c>
      <c r="D136" s="22">
        <v>0</v>
      </c>
      <c r="E136" s="22">
        <v>0</v>
      </c>
      <c r="F136" s="23">
        <v>0.02</v>
      </c>
    </row>
    <row r="137" spans="1:6" ht="15" customHeight="1" x14ac:dyDescent="0.2">
      <c r="A137" s="28" t="s">
        <v>133</v>
      </c>
      <c r="B137" s="21">
        <v>2</v>
      </c>
      <c r="C137" s="22">
        <v>8.7651999999999994E-5</v>
      </c>
      <c r="D137" s="22">
        <v>0</v>
      </c>
      <c r="E137" s="22">
        <v>0</v>
      </c>
      <c r="F137" s="23">
        <v>1.44E-2</v>
      </c>
    </row>
    <row r="138" spans="1:6" ht="15" customHeight="1" x14ac:dyDescent="0.2">
      <c r="A138" s="28" t="s">
        <v>134</v>
      </c>
      <c r="B138" s="18">
        <v>15</v>
      </c>
      <c r="C138" s="19">
        <v>1.0679307000000002E-2</v>
      </c>
      <c r="D138" s="19">
        <v>1.0010956499999998E-2</v>
      </c>
      <c r="E138" s="19">
        <v>0</v>
      </c>
      <c r="F138" s="20">
        <v>0.1239</v>
      </c>
    </row>
    <row r="139" spans="1:6" ht="15" customHeight="1" x14ac:dyDescent="0.2">
      <c r="A139" s="28" t="s">
        <v>135</v>
      </c>
      <c r="B139" s="21">
        <v>3</v>
      </c>
      <c r="C139" s="22">
        <v>1.0054783000000001E-2</v>
      </c>
      <c r="D139" s="22">
        <v>9.9999999999999985E-3</v>
      </c>
      <c r="E139" s="22">
        <v>0</v>
      </c>
      <c r="F139" s="23">
        <v>1.2199999999999999E-2</v>
      </c>
    </row>
    <row r="140" spans="1:6" ht="15" customHeight="1" x14ac:dyDescent="0.2">
      <c r="A140" s="28" t="s">
        <v>136</v>
      </c>
      <c r="B140" s="21">
        <v>7</v>
      </c>
      <c r="C140" s="22">
        <v>2.8487100000000002E-4</v>
      </c>
      <c r="D140" s="22">
        <v>1.0956499999999998E-5</v>
      </c>
      <c r="E140" s="22">
        <v>0</v>
      </c>
      <c r="F140" s="23">
        <v>4.3699999999999996E-2</v>
      </c>
    </row>
    <row r="141" spans="1:6" ht="15" customHeight="1" x14ac:dyDescent="0.2">
      <c r="A141" s="28" t="s">
        <v>137</v>
      </c>
      <c r="B141" s="21">
        <v>1</v>
      </c>
      <c r="C141" s="22">
        <v>1.0957E-5</v>
      </c>
      <c r="D141" s="22">
        <v>0</v>
      </c>
      <c r="E141" s="22">
        <v>0</v>
      </c>
      <c r="F141" s="23">
        <v>2.2000000000000001E-3</v>
      </c>
    </row>
    <row r="142" spans="1:6" ht="15" customHeight="1" x14ac:dyDescent="0.2">
      <c r="A142" s="28" t="s">
        <v>138</v>
      </c>
      <c r="B142" s="21">
        <v>1</v>
      </c>
      <c r="C142" s="22">
        <v>4.3825999999999997E-5</v>
      </c>
      <c r="D142" s="22">
        <v>0</v>
      </c>
      <c r="E142" s="22">
        <v>0</v>
      </c>
      <c r="F142" s="23">
        <v>8.8000000000000005E-3</v>
      </c>
    </row>
    <row r="143" spans="1:6" ht="15" customHeight="1" x14ac:dyDescent="0.2">
      <c r="A143" s="28" t="s">
        <v>139</v>
      </c>
      <c r="B143" s="21">
        <v>3</v>
      </c>
      <c r="C143" s="22">
        <v>2.8487E-4</v>
      </c>
      <c r="D143" s="22">
        <v>0</v>
      </c>
      <c r="E143" s="22">
        <v>0</v>
      </c>
      <c r="F143" s="23">
        <v>5.6999999999999995E-2</v>
      </c>
    </row>
    <row r="144" spans="1:6" ht="15" customHeight="1" x14ac:dyDescent="0.2">
      <c r="A144" s="28" t="s">
        <v>140</v>
      </c>
      <c r="B144" s="18">
        <v>89</v>
      </c>
      <c r="C144" s="19">
        <v>5.7631519999999971E-3</v>
      </c>
      <c r="D144" s="19">
        <v>1.2052243333333335E-4</v>
      </c>
      <c r="E144" s="19">
        <v>0</v>
      </c>
      <c r="F144" s="20">
        <v>0.72760000000000014</v>
      </c>
    </row>
    <row r="145" spans="1:6" ht="15" customHeight="1" x14ac:dyDescent="0.2">
      <c r="A145" s="28" t="s">
        <v>463</v>
      </c>
      <c r="B145" s="21">
        <v>46</v>
      </c>
      <c r="C145" s="22">
        <v>1.1614080000000001E-3</v>
      </c>
      <c r="D145" s="22">
        <v>8.7652433333333335E-5</v>
      </c>
      <c r="E145" s="22">
        <v>0</v>
      </c>
      <c r="F145" s="23">
        <v>0.21910000000000002</v>
      </c>
    </row>
    <row r="146" spans="1:6" ht="15" customHeight="1" x14ac:dyDescent="0.2">
      <c r="A146" s="28" t="s">
        <v>141</v>
      </c>
      <c r="B146" s="21">
        <v>7</v>
      </c>
      <c r="C146" s="22">
        <v>1.6434899999999999E-4</v>
      </c>
      <c r="D146" s="22">
        <v>0</v>
      </c>
      <c r="E146" s="22">
        <v>0</v>
      </c>
      <c r="F146" s="23">
        <v>3.2899999999999999E-2</v>
      </c>
    </row>
    <row r="147" spans="1:6" ht="15" customHeight="1" x14ac:dyDescent="0.2">
      <c r="A147" s="28" t="s">
        <v>142</v>
      </c>
      <c r="B147" s="21">
        <v>8</v>
      </c>
      <c r="C147" s="22">
        <v>3.0678499999999996E-4</v>
      </c>
      <c r="D147" s="22">
        <v>1.0956999999999999E-5</v>
      </c>
      <c r="E147" s="22">
        <v>0</v>
      </c>
      <c r="F147" s="23">
        <v>5.9799999999999999E-2</v>
      </c>
    </row>
    <row r="148" spans="1:6" ht="15" customHeight="1" x14ac:dyDescent="0.2">
      <c r="A148" s="28" t="s">
        <v>143</v>
      </c>
      <c r="B148" s="21">
        <v>11</v>
      </c>
      <c r="C148" s="22">
        <v>3.0020860000000002E-3</v>
      </c>
      <c r="D148" s="22">
        <v>0</v>
      </c>
      <c r="E148" s="22">
        <v>0</v>
      </c>
      <c r="F148" s="23">
        <v>0.188</v>
      </c>
    </row>
    <row r="149" spans="1:6" ht="15" customHeight="1" x14ac:dyDescent="0.2">
      <c r="A149" s="28" t="s">
        <v>144</v>
      </c>
      <c r="B149" s="21">
        <v>1</v>
      </c>
      <c r="C149" s="22">
        <v>1.0957E-5</v>
      </c>
      <c r="D149" s="22">
        <v>0</v>
      </c>
      <c r="E149" s="22">
        <v>0</v>
      </c>
      <c r="F149" s="23">
        <v>2.2000000000000001E-3</v>
      </c>
    </row>
    <row r="150" spans="1:6" ht="15" customHeight="1" x14ac:dyDescent="0.2">
      <c r="A150" s="28" t="s">
        <v>145</v>
      </c>
      <c r="B150" s="21">
        <v>1</v>
      </c>
      <c r="C150" s="22">
        <v>6.5738999999999999E-4</v>
      </c>
      <c r="D150" s="22">
        <v>0</v>
      </c>
      <c r="E150" s="22">
        <v>0</v>
      </c>
      <c r="F150" s="23">
        <v>0.13</v>
      </c>
    </row>
    <row r="151" spans="1:6" ht="15" customHeight="1" x14ac:dyDescent="0.2">
      <c r="A151" s="28" t="s">
        <v>146</v>
      </c>
      <c r="B151" s="21">
        <v>1</v>
      </c>
      <c r="C151" s="22">
        <v>2.1912999999999998E-5</v>
      </c>
      <c r="D151" s="22">
        <v>0</v>
      </c>
      <c r="E151" s="22">
        <v>0</v>
      </c>
      <c r="F151" s="23">
        <v>4.4000000000000003E-3</v>
      </c>
    </row>
    <row r="152" spans="1:6" ht="15" customHeight="1" x14ac:dyDescent="0.2">
      <c r="A152" s="28" t="s">
        <v>147</v>
      </c>
      <c r="B152" s="21">
        <v>1</v>
      </c>
      <c r="C152" s="22">
        <v>4.3825999999999997E-5</v>
      </c>
      <c r="D152" s="22">
        <v>0</v>
      </c>
      <c r="E152" s="22">
        <v>0</v>
      </c>
      <c r="F152" s="23">
        <v>8.8000000000000005E-3</v>
      </c>
    </row>
    <row r="153" spans="1:6" ht="15" customHeight="1" x14ac:dyDescent="0.2">
      <c r="A153" s="28" t="s">
        <v>148</v>
      </c>
      <c r="B153" s="21">
        <v>4</v>
      </c>
      <c r="C153" s="22">
        <v>5.4784000000000003E-5</v>
      </c>
      <c r="D153" s="22">
        <v>0</v>
      </c>
      <c r="E153" s="22">
        <v>0</v>
      </c>
      <c r="F153" s="23">
        <v>1.8800000000000001E-2</v>
      </c>
    </row>
    <row r="154" spans="1:6" ht="15" customHeight="1" x14ac:dyDescent="0.2">
      <c r="A154" s="28" t="s">
        <v>149</v>
      </c>
      <c r="B154" s="21">
        <v>8</v>
      </c>
      <c r="C154" s="22">
        <v>2.5200200000000003E-4</v>
      </c>
      <c r="D154" s="22">
        <v>0</v>
      </c>
      <c r="E154" s="22">
        <v>0</v>
      </c>
      <c r="F154" s="23">
        <v>5.0500000000000003E-2</v>
      </c>
    </row>
    <row r="155" spans="1:6" ht="15" customHeight="1" x14ac:dyDescent="0.2">
      <c r="A155" s="28" t="s">
        <v>150</v>
      </c>
      <c r="B155" s="21">
        <v>1</v>
      </c>
      <c r="C155" s="22">
        <v>8.7651999999999994E-5</v>
      </c>
      <c r="D155" s="22">
        <v>2.1912999999999998E-5</v>
      </c>
      <c r="E155" s="22">
        <v>0</v>
      </c>
      <c r="F155" s="23">
        <v>1.3100000000000001E-2</v>
      </c>
    </row>
    <row r="156" spans="1:6" ht="15" customHeight="1" x14ac:dyDescent="0.2">
      <c r="A156" s="28" t="s">
        <v>151</v>
      </c>
      <c r="B156" s="18">
        <v>55</v>
      </c>
      <c r="C156" s="19">
        <v>1.3021694040000003</v>
      </c>
      <c r="D156" s="19">
        <v>7.6695666666666651E-5</v>
      </c>
      <c r="E156" s="19">
        <v>0</v>
      </c>
      <c r="F156" s="20">
        <v>260.41969999999981</v>
      </c>
    </row>
    <row r="157" spans="1:6" ht="15" customHeight="1" x14ac:dyDescent="0.2">
      <c r="A157" s="28" t="s">
        <v>464</v>
      </c>
      <c r="B157" s="21">
        <v>1</v>
      </c>
      <c r="C157" s="22">
        <v>1.6434800000000001E-4</v>
      </c>
      <c r="D157" s="22">
        <v>0</v>
      </c>
      <c r="E157" s="22">
        <v>0</v>
      </c>
      <c r="F157" s="23">
        <v>3.2899999999999999E-2</v>
      </c>
    </row>
    <row r="158" spans="1:6" ht="15" customHeight="1" x14ac:dyDescent="0.2">
      <c r="A158" s="28" t="s">
        <v>152</v>
      </c>
      <c r="B158" s="21">
        <v>1</v>
      </c>
      <c r="C158" s="22">
        <v>1.3</v>
      </c>
      <c r="D158" s="22">
        <v>0</v>
      </c>
      <c r="E158" s="22">
        <v>0</v>
      </c>
      <c r="F158" s="23">
        <v>260</v>
      </c>
    </row>
    <row r="159" spans="1:6" ht="15" customHeight="1" x14ac:dyDescent="0.2">
      <c r="A159" s="28" t="s">
        <v>67</v>
      </c>
      <c r="B159" s="21">
        <v>6</v>
      </c>
      <c r="C159" s="22">
        <v>3.8347900000000005E-4</v>
      </c>
      <c r="D159" s="22">
        <v>0</v>
      </c>
      <c r="E159" s="22">
        <v>0</v>
      </c>
      <c r="F159" s="23">
        <v>7.2399999999999992E-2</v>
      </c>
    </row>
    <row r="160" spans="1:6" ht="15" customHeight="1" x14ac:dyDescent="0.2">
      <c r="A160" s="28" t="s">
        <v>153</v>
      </c>
      <c r="B160" s="21">
        <v>3</v>
      </c>
      <c r="C160" s="22">
        <v>2.8487E-4</v>
      </c>
      <c r="D160" s="22">
        <v>0</v>
      </c>
      <c r="E160" s="22">
        <v>0</v>
      </c>
      <c r="F160" s="23">
        <v>5.7000000000000009E-2</v>
      </c>
    </row>
    <row r="161" spans="1:6" ht="15" customHeight="1" x14ac:dyDescent="0.2">
      <c r="A161" s="28" t="s">
        <v>154</v>
      </c>
      <c r="B161" s="21">
        <v>5</v>
      </c>
      <c r="C161" s="22">
        <v>1.3148000000000001E-4</v>
      </c>
      <c r="D161" s="22">
        <v>0</v>
      </c>
      <c r="E161" s="22">
        <v>0</v>
      </c>
      <c r="F161" s="23">
        <v>2.6400000000000003E-2</v>
      </c>
    </row>
    <row r="162" spans="1:6" ht="15" customHeight="1" x14ac:dyDescent="0.2">
      <c r="A162" s="28" t="s">
        <v>155</v>
      </c>
      <c r="B162" s="21">
        <v>14</v>
      </c>
      <c r="C162" s="22">
        <v>4.1635199999999999E-4</v>
      </c>
      <c r="D162" s="22">
        <v>0</v>
      </c>
      <c r="E162" s="22">
        <v>0</v>
      </c>
      <c r="F162" s="23">
        <v>8.0300000000000024E-2</v>
      </c>
    </row>
    <row r="163" spans="1:6" ht="15" customHeight="1" x14ac:dyDescent="0.2">
      <c r="A163" s="28" t="s">
        <v>156</v>
      </c>
      <c r="B163" s="21">
        <v>14</v>
      </c>
      <c r="C163" s="22">
        <v>2.95829E-4</v>
      </c>
      <c r="D163" s="22">
        <v>2.1912999999999992E-5</v>
      </c>
      <c r="E163" s="22">
        <v>0</v>
      </c>
      <c r="F163" s="23">
        <v>6.2799999999999995E-2</v>
      </c>
    </row>
    <row r="164" spans="1:6" ht="15" customHeight="1" x14ac:dyDescent="0.2">
      <c r="A164" s="28" t="s">
        <v>157</v>
      </c>
      <c r="B164" s="21">
        <v>11</v>
      </c>
      <c r="C164" s="22">
        <v>4.9304599999999991E-4</v>
      </c>
      <c r="D164" s="22">
        <v>5.4782666666666666E-5</v>
      </c>
      <c r="E164" s="22">
        <v>0</v>
      </c>
      <c r="F164" s="23">
        <v>8.7899999999999992E-2</v>
      </c>
    </row>
    <row r="165" spans="1:6" ht="15" customHeight="1" x14ac:dyDescent="0.2">
      <c r="A165" s="28" t="s">
        <v>158</v>
      </c>
      <c r="B165" s="18">
        <v>38</v>
      </c>
      <c r="C165" s="19">
        <v>0.11138052999999999</v>
      </c>
      <c r="D165" s="19">
        <v>7.6696333333333346E-5</v>
      </c>
      <c r="E165" s="19">
        <v>0.10000000000000002</v>
      </c>
      <c r="F165" s="20">
        <v>22.259899999999998</v>
      </c>
    </row>
    <row r="166" spans="1:6" ht="15" customHeight="1" x14ac:dyDescent="0.2">
      <c r="A166" s="28" t="s">
        <v>465</v>
      </c>
      <c r="B166" s="21">
        <v>6</v>
      </c>
      <c r="C166" s="22">
        <v>1.09566E-4</v>
      </c>
      <c r="D166" s="22">
        <v>4.3825999999999997E-5</v>
      </c>
      <c r="E166" s="22">
        <v>0</v>
      </c>
      <c r="F166" s="23">
        <v>1.3199999999999998E-2</v>
      </c>
    </row>
    <row r="167" spans="1:6" ht="15" customHeight="1" x14ac:dyDescent="0.2">
      <c r="A167" s="28" t="s">
        <v>159</v>
      </c>
      <c r="B167" s="21">
        <v>4</v>
      </c>
      <c r="C167" s="22">
        <v>8.7653999999999998E-5</v>
      </c>
      <c r="D167" s="22">
        <v>0</v>
      </c>
      <c r="E167" s="22">
        <v>0</v>
      </c>
      <c r="F167" s="23">
        <v>1.54E-2</v>
      </c>
    </row>
    <row r="168" spans="1:6" ht="15" customHeight="1" x14ac:dyDescent="0.2">
      <c r="A168" s="28" t="s">
        <v>160</v>
      </c>
      <c r="B168" s="21">
        <v>11</v>
      </c>
      <c r="C168" s="22">
        <v>3.1774200000000009E-4</v>
      </c>
      <c r="D168" s="22">
        <v>1.0957E-5</v>
      </c>
      <c r="E168" s="22">
        <v>0</v>
      </c>
      <c r="F168" s="23">
        <v>5.9599999999999993E-2</v>
      </c>
    </row>
    <row r="169" spans="1:6" ht="15" customHeight="1" x14ac:dyDescent="0.2">
      <c r="A169" s="28" t="s">
        <v>161</v>
      </c>
      <c r="B169" s="21">
        <v>1</v>
      </c>
      <c r="C169" s="22">
        <v>0.1</v>
      </c>
      <c r="D169" s="22">
        <v>0</v>
      </c>
      <c r="E169" s="22">
        <v>0.10000000000000002</v>
      </c>
      <c r="F169" s="23">
        <v>20</v>
      </c>
    </row>
    <row r="170" spans="1:6" ht="15" customHeight="1" x14ac:dyDescent="0.2">
      <c r="A170" s="28" t="s">
        <v>162</v>
      </c>
      <c r="B170" s="21">
        <v>4</v>
      </c>
      <c r="C170" s="22">
        <v>3.8347800000000003E-4</v>
      </c>
      <c r="D170" s="22">
        <v>0</v>
      </c>
      <c r="E170" s="22">
        <v>0</v>
      </c>
      <c r="F170" s="23">
        <v>7.9499999999999987E-2</v>
      </c>
    </row>
    <row r="171" spans="1:6" ht="15" customHeight="1" x14ac:dyDescent="0.2">
      <c r="A171" s="28" t="s">
        <v>163</v>
      </c>
      <c r="B171" s="21">
        <v>2</v>
      </c>
      <c r="C171" s="22">
        <v>1.75305E-4</v>
      </c>
      <c r="D171" s="22">
        <v>0</v>
      </c>
      <c r="E171" s="22">
        <v>0</v>
      </c>
      <c r="F171" s="23">
        <v>3.5099999999999999E-2</v>
      </c>
    </row>
    <row r="172" spans="1:6" ht="15" customHeight="1" x14ac:dyDescent="0.2">
      <c r="A172" s="28" t="s">
        <v>164</v>
      </c>
      <c r="B172" s="21">
        <v>10</v>
      </c>
      <c r="C172" s="22">
        <v>1.0306784999999999E-2</v>
      </c>
      <c r="D172" s="22">
        <v>2.1913333333333336E-5</v>
      </c>
      <c r="E172" s="22">
        <v>0</v>
      </c>
      <c r="F172" s="23">
        <v>2.0570999999999997</v>
      </c>
    </row>
    <row r="173" spans="1:6" ht="15" customHeight="1" x14ac:dyDescent="0.2">
      <c r="A173" s="28" t="s">
        <v>165</v>
      </c>
      <c r="B173" s="18">
        <v>3</v>
      </c>
      <c r="C173" s="19">
        <v>4.8208700000000002E-4</v>
      </c>
      <c r="D173" s="19">
        <v>0</v>
      </c>
      <c r="E173" s="19">
        <v>0</v>
      </c>
      <c r="F173" s="20">
        <v>9.6499999999999989E-2</v>
      </c>
    </row>
    <row r="174" spans="1:6" ht="15" customHeight="1" x14ac:dyDescent="0.2">
      <c r="A174" s="28" t="s">
        <v>466</v>
      </c>
      <c r="B174" s="21">
        <v>2</v>
      </c>
      <c r="C174" s="22">
        <v>4.3826999999999999E-5</v>
      </c>
      <c r="D174" s="22">
        <v>0</v>
      </c>
      <c r="E174" s="22">
        <v>0</v>
      </c>
      <c r="F174" s="23">
        <v>8.7999999999999988E-3</v>
      </c>
    </row>
    <row r="175" spans="1:6" ht="15" customHeight="1" x14ac:dyDescent="0.2">
      <c r="A175" s="28" t="s">
        <v>166</v>
      </c>
      <c r="B175" s="21">
        <v>1</v>
      </c>
      <c r="C175" s="22">
        <v>4.3826E-4</v>
      </c>
      <c r="D175" s="22">
        <v>0</v>
      </c>
      <c r="E175" s="22">
        <v>0</v>
      </c>
      <c r="F175" s="23">
        <v>8.77E-2</v>
      </c>
    </row>
    <row r="176" spans="1:6" ht="15" customHeight="1" x14ac:dyDescent="0.2">
      <c r="A176" s="28" t="s">
        <v>167</v>
      </c>
      <c r="B176" s="18">
        <v>4</v>
      </c>
      <c r="C176" s="19">
        <v>1.09566E-4</v>
      </c>
      <c r="D176" s="19">
        <v>0</v>
      </c>
      <c r="E176" s="19">
        <v>0</v>
      </c>
      <c r="F176" s="20">
        <v>2.1999999999999999E-2</v>
      </c>
    </row>
    <row r="177" spans="1:6" ht="15" customHeight="1" x14ac:dyDescent="0.2">
      <c r="A177" s="28" t="s">
        <v>168</v>
      </c>
      <c r="B177" s="21">
        <v>4</v>
      </c>
      <c r="C177" s="22">
        <v>1.09566E-4</v>
      </c>
      <c r="D177" s="22">
        <v>0</v>
      </c>
      <c r="E177" s="22">
        <v>0</v>
      </c>
      <c r="F177" s="23">
        <v>2.1999999999999999E-2</v>
      </c>
    </row>
    <row r="178" spans="1:6" ht="15" customHeight="1" x14ac:dyDescent="0.2">
      <c r="A178" s="28" t="s">
        <v>169</v>
      </c>
      <c r="B178" s="18">
        <v>2</v>
      </c>
      <c r="C178" s="19">
        <v>6.5740000000000004E-5</v>
      </c>
      <c r="D178" s="19">
        <v>0</v>
      </c>
      <c r="E178" s="19">
        <v>0</v>
      </c>
      <c r="F178" s="20">
        <v>0</v>
      </c>
    </row>
    <row r="179" spans="1:6" ht="15" customHeight="1" x14ac:dyDescent="0.2">
      <c r="A179" s="28" t="s">
        <v>170</v>
      </c>
      <c r="B179" s="21">
        <v>1</v>
      </c>
      <c r="C179" s="22">
        <v>1.0957E-5</v>
      </c>
      <c r="D179" s="22">
        <v>0</v>
      </c>
      <c r="E179" s="22">
        <v>0</v>
      </c>
      <c r="F179" s="23">
        <v>0</v>
      </c>
    </row>
    <row r="180" spans="1:6" ht="15" customHeight="1" x14ac:dyDescent="0.2">
      <c r="A180" s="28" t="s">
        <v>171</v>
      </c>
      <c r="B180" s="21">
        <v>1</v>
      </c>
      <c r="C180" s="22">
        <v>5.4783E-5</v>
      </c>
      <c r="D180" s="22">
        <v>0</v>
      </c>
      <c r="E180" s="22">
        <v>0</v>
      </c>
      <c r="F180" s="23">
        <v>0</v>
      </c>
    </row>
    <row r="181" spans="1:6" ht="15" customHeight="1" x14ac:dyDescent="0.2">
      <c r="A181" s="28" t="s">
        <v>172</v>
      </c>
      <c r="B181" s="18">
        <v>2</v>
      </c>
      <c r="C181" s="19">
        <v>7.6695999999999999E-5</v>
      </c>
      <c r="D181" s="19">
        <v>0</v>
      </c>
      <c r="E181" s="19">
        <v>0</v>
      </c>
      <c r="F181" s="20">
        <v>1.54E-2</v>
      </c>
    </row>
    <row r="182" spans="1:6" ht="15" customHeight="1" x14ac:dyDescent="0.2">
      <c r="A182" s="28" t="s">
        <v>173</v>
      </c>
      <c r="B182" s="21">
        <v>1</v>
      </c>
      <c r="C182" s="22">
        <v>5.4783E-5</v>
      </c>
      <c r="D182" s="22">
        <v>0</v>
      </c>
      <c r="E182" s="22">
        <v>0</v>
      </c>
      <c r="F182" s="23">
        <v>1.1000000000000001E-2</v>
      </c>
    </row>
    <row r="183" spans="1:6" ht="15" customHeight="1" x14ac:dyDescent="0.2">
      <c r="A183" s="28" t="s">
        <v>174</v>
      </c>
      <c r="B183" s="21">
        <v>1</v>
      </c>
      <c r="C183" s="22">
        <v>2.1912999999999998E-5</v>
      </c>
      <c r="D183" s="22">
        <v>0</v>
      </c>
      <c r="E183" s="22">
        <v>0</v>
      </c>
      <c r="F183" s="23">
        <v>4.4000000000000003E-3</v>
      </c>
    </row>
    <row r="184" spans="1:6" ht="15" customHeight="1" x14ac:dyDescent="0.2">
      <c r="A184" s="28" t="s">
        <v>175</v>
      </c>
      <c r="B184" s="18">
        <v>11</v>
      </c>
      <c r="C184" s="19">
        <v>6.0261100000000008E-4</v>
      </c>
      <c r="D184" s="19">
        <v>0</v>
      </c>
      <c r="E184" s="19">
        <v>0</v>
      </c>
      <c r="F184" s="20">
        <v>0.12059999999999998</v>
      </c>
    </row>
    <row r="185" spans="1:6" ht="15" customHeight="1" x14ac:dyDescent="0.2">
      <c r="A185" s="28" t="s">
        <v>176</v>
      </c>
      <c r="B185" s="21">
        <v>1</v>
      </c>
      <c r="C185" s="22">
        <v>1.0957E-5</v>
      </c>
      <c r="D185" s="22">
        <v>0</v>
      </c>
      <c r="E185" s="22">
        <v>0</v>
      </c>
      <c r="F185" s="23">
        <v>2.2000000000000001E-3</v>
      </c>
    </row>
    <row r="186" spans="1:6" ht="15" customHeight="1" x14ac:dyDescent="0.2">
      <c r="A186" s="28" t="s">
        <v>103</v>
      </c>
      <c r="B186" s="21">
        <v>7</v>
      </c>
      <c r="C186" s="22">
        <v>3.2869699999999997E-4</v>
      </c>
      <c r="D186" s="22">
        <v>0</v>
      </c>
      <c r="E186" s="22">
        <v>0</v>
      </c>
      <c r="F186" s="23">
        <v>6.5799999999999997E-2</v>
      </c>
    </row>
    <row r="187" spans="1:6" ht="15" customHeight="1" x14ac:dyDescent="0.2">
      <c r="A187" s="28" t="s">
        <v>177</v>
      </c>
      <c r="B187" s="21">
        <v>3</v>
      </c>
      <c r="C187" s="22">
        <v>2.6295700000000002E-4</v>
      </c>
      <c r="D187" s="22">
        <v>0</v>
      </c>
      <c r="E187" s="22">
        <v>0</v>
      </c>
      <c r="F187" s="23">
        <v>5.2599999999999994E-2</v>
      </c>
    </row>
    <row r="188" spans="1:6" ht="15" customHeight="1" x14ac:dyDescent="0.2">
      <c r="A188" s="28" t="s">
        <v>178</v>
      </c>
      <c r="B188" s="18">
        <v>6</v>
      </c>
      <c r="C188" s="19">
        <v>5.5878299999999998E-4</v>
      </c>
      <c r="D188" s="19">
        <v>4.2730399999999999E-4</v>
      </c>
      <c r="E188" s="19">
        <v>0</v>
      </c>
      <c r="F188" s="20">
        <v>2.6299999999999997E-2</v>
      </c>
    </row>
    <row r="189" spans="1:6" ht="15" customHeight="1" x14ac:dyDescent="0.2">
      <c r="A189" s="28" t="s">
        <v>467</v>
      </c>
      <c r="B189" s="21">
        <v>1</v>
      </c>
      <c r="C189" s="22">
        <v>1.0957E-5</v>
      </c>
      <c r="D189" s="22">
        <v>0</v>
      </c>
      <c r="E189" s="22">
        <v>0</v>
      </c>
      <c r="F189" s="23">
        <v>2.2000000000000001E-3</v>
      </c>
    </row>
    <row r="190" spans="1:6" ht="15" customHeight="1" x14ac:dyDescent="0.2">
      <c r="A190" s="28" t="s">
        <v>179</v>
      </c>
      <c r="B190" s="21">
        <v>5</v>
      </c>
      <c r="C190" s="22">
        <v>5.4782599999999996E-4</v>
      </c>
      <c r="D190" s="22">
        <v>4.2730399999999999E-4</v>
      </c>
      <c r="E190" s="22">
        <v>0</v>
      </c>
      <c r="F190" s="23">
        <v>2.4099999999999996E-2</v>
      </c>
    </row>
    <row r="191" spans="1:6" ht="15" customHeight="1" x14ac:dyDescent="0.2">
      <c r="A191" s="28" t="s">
        <v>180</v>
      </c>
      <c r="B191" s="18">
        <v>3</v>
      </c>
      <c r="C191" s="19">
        <v>0.76054782500000007</v>
      </c>
      <c r="D191" s="19">
        <v>5.4782499999999999E-5</v>
      </c>
      <c r="E191" s="19">
        <v>0</v>
      </c>
      <c r="F191" s="20">
        <v>152.09860000000003</v>
      </c>
    </row>
    <row r="192" spans="1:6" ht="15" customHeight="1" x14ac:dyDescent="0.2">
      <c r="A192" s="28" t="s">
        <v>181</v>
      </c>
      <c r="B192" s="21">
        <v>1</v>
      </c>
      <c r="C192" s="22">
        <v>0.01</v>
      </c>
      <c r="D192" s="22">
        <v>0</v>
      </c>
      <c r="E192" s="22">
        <v>0</v>
      </c>
      <c r="F192" s="23">
        <v>2</v>
      </c>
    </row>
    <row r="193" spans="1:6" ht="15" customHeight="1" x14ac:dyDescent="0.2">
      <c r="A193" s="28" t="s">
        <v>182</v>
      </c>
      <c r="B193" s="21">
        <v>1</v>
      </c>
      <c r="C193" s="22">
        <v>5.4782500000000005E-4</v>
      </c>
      <c r="D193" s="22">
        <v>5.4782500000000006E-5</v>
      </c>
      <c r="E193" s="22">
        <v>0</v>
      </c>
      <c r="F193" s="23">
        <v>9.8599999999999993E-2</v>
      </c>
    </row>
    <row r="194" spans="1:6" ht="15" customHeight="1" x14ac:dyDescent="0.2">
      <c r="A194" s="28" t="s">
        <v>183</v>
      </c>
      <c r="B194" s="21">
        <v>1</v>
      </c>
      <c r="C194" s="22">
        <v>0.75</v>
      </c>
      <c r="D194" s="22">
        <v>0</v>
      </c>
      <c r="E194" s="22">
        <v>0</v>
      </c>
      <c r="F194" s="23">
        <v>150</v>
      </c>
    </row>
    <row r="195" spans="1:6" ht="21" customHeight="1" x14ac:dyDescent="0.2">
      <c r="A195" s="28" t="s">
        <v>9</v>
      </c>
      <c r="B195" s="18">
        <f>SUM(B196+B203+B210)</f>
        <v>104</v>
      </c>
      <c r="C195" s="19">
        <f t="shared" ref="C195:F195" si="5">SUM(C196+C203+C210)</f>
        <v>2.0042292490000002</v>
      </c>
      <c r="D195" s="19">
        <f t="shared" si="5"/>
        <v>3.2869833333333335E-5</v>
      </c>
      <c r="E195" s="19">
        <f t="shared" si="5"/>
        <v>0</v>
      </c>
      <c r="F195" s="20">
        <f t="shared" si="5"/>
        <v>401.81230000000011</v>
      </c>
    </row>
    <row r="196" spans="1:6" ht="15" customHeight="1" x14ac:dyDescent="0.2">
      <c r="A196" s="28" t="s">
        <v>184</v>
      </c>
      <c r="B196" s="18">
        <v>27</v>
      </c>
      <c r="C196" s="19">
        <v>1.5448770000000001E-3</v>
      </c>
      <c r="D196" s="19">
        <v>0</v>
      </c>
      <c r="E196" s="19">
        <v>0</v>
      </c>
      <c r="F196" s="20">
        <v>0.3085</v>
      </c>
    </row>
    <row r="197" spans="1:6" ht="15" customHeight="1" x14ac:dyDescent="0.2">
      <c r="A197" s="28" t="s">
        <v>468</v>
      </c>
      <c r="B197" s="21">
        <v>2</v>
      </c>
      <c r="C197" s="22">
        <v>6.5740000000000004E-5</v>
      </c>
      <c r="D197" s="22">
        <v>0</v>
      </c>
      <c r="E197" s="22">
        <v>0</v>
      </c>
      <c r="F197" s="23">
        <v>1.32E-2</v>
      </c>
    </row>
    <row r="198" spans="1:6" ht="15" customHeight="1" x14ac:dyDescent="0.2">
      <c r="A198" s="28" t="s">
        <v>185</v>
      </c>
      <c r="B198" s="21">
        <v>15</v>
      </c>
      <c r="C198" s="22">
        <v>7.7791700000000004E-4</v>
      </c>
      <c r="D198" s="22">
        <v>0</v>
      </c>
      <c r="E198" s="22">
        <v>0</v>
      </c>
      <c r="F198" s="23">
        <v>0.14850000000000002</v>
      </c>
    </row>
    <row r="199" spans="1:6" ht="15" customHeight="1" x14ac:dyDescent="0.2">
      <c r="A199" s="28" t="s">
        <v>186</v>
      </c>
      <c r="B199" s="21">
        <v>2</v>
      </c>
      <c r="C199" s="22">
        <v>2.1914000000000001E-5</v>
      </c>
      <c r="D199" s="22">
        <v>0</v>
      </c>
      <c r="E199" s="22">
        <v>0</v>
      </c>
      <c r="F199" s="23">
        <v>2.2000000000000001E-3</v>
      </c>
    </row>
    <row r="200" spans="1:6" ht="15" customHeight="1" x14ac:dyDescent="0.2">
      <c r="A200" s="28" t="s">
        <v>187</v>
      </c>
      <c r="B200" s="21">
        <v>1</v>
      </c>
      <c r="C200" s="22">
        <v>1.0957E-5</v>
      </c>
      <c r="D200" s="22">
        <v>0</v>
      </c>
      <c r="E200" s="22">
        <v>0</v>
      </c>
      <c r="F200" s="23">
        <v>0</v>
      </c>
    </row>
    <row r="201" spans="1:6" ht="15" customHeight="1" x14ac:dyDescent="0.2">
      <c r="A201" s="28" t="s">
        <v>188</v>
      </c>
      <c r="B201" s="21">
        <v>5</v>
      </c>
      <c r="C201" s="22">
        <v>1.2052299999999998E-4</v>
      </c>
      <c r="D201" s="22">
        <v>0</v>
      </c>
      <c r="E201" s="22">
        <v>0</v>
      </c>
      <c r="F201" s="23">
        <v>3.9800000000000002E-2</v>
      </c>
    </row>
    <row r="202" spans="1:6" ht="15" customHeight="1" x14ac:dyDescent="0.2">
      <c r="A202" s="28" t="s">
        <v>189</v>
      </c>
      <c r="B202" s="21">
        <v>2</v>
      </c>
      <c r="C202" s="22">
        <v>5.4782599999999996E-4</v>
      </c>
      <c r="D202" s="22">
        <v>0</v>
      </c>
      <c r="E202" s="22">
        <v>0</v>
      </c>
      <c r="F202" s="23">
        <v>0.1048</v>
      </c>
    </row>
    <row r="203" spans="1:6" ht="15" customHeight="1" x14ac:dyDescent="0.2">
      <c r="A203" s="28" t="s">
        <v>190</v>
      </c>
      <c r="B203" s="18">
        <v>41</v>
      </c>
      <c r="C203" s="19">
        <v>2.0015667939999999</v>
      </c>
      <c r="D203" s="19">
        <v>2.1913333333333332E-5</v>
      </c>
      <c r="E203" s="19">
        <v>0</v>
      </c>
      <c r="F203" s="20">
        <v>401.2797000000001</v>
      </c>
    </row>
    <row r="204" spans="1:6" ht="15" customHeight="1" x14ac:dyDescent="0.2">
      <c r="A204" s="28" t="s">
        <v>469</v>
      </c>
      <c r="B204" s="21">
        <v>4</v>
      </c>
      <c r="C204" s="22">
        <v>1.0956599999999999E-4</v>
      </c>
      <c r="D204" s="22">
        <v>0</v>
      </c>
      <c r="E204" s="22">
        <v>0</v>
      </c>
      <c r="F204" s="23">
        <v>2.1299999999999999E-2</v>
      </c>
    </row>
    <row r="205" spans="1:6" ht="15" customHeight="1" x14ac:dyDescent="0.2">
      <c r="A205" s="28" t="s">
        <v>191</v>
      </c>
      <c r="B205" s="21">
        <v>6</v>
      </c>
      <c r="C205" s="22">
        <v>1.5339300000000004E-4</v>
      </c>
      <c r="D205" s="22">
        <v>0</v>
      </c>
      <c r="E205" s="22">
        <v>0</v>
      </c>
      <c r="F205" s="23">
        <v>5.0300000000000011E-2</v>
      </c>
    </row>
    <row r="206" spans="1:6" ht="15" customHeight="1" x14ac:dyDescent="0.2">
      <c r="A206" s="28" t="s">
        <v>192</v>
      </c>
      <c r="B206" s="21">
        <v>3</v>
      </c>
      <c r="C206" s="22">
        <v>2.4104399999999999E-4</v>
      </c>
      <c r="D206" s="22">
        <v>0</v>
      </c>
      <c r="E206" s="22">
        <v>0</v>
      </c>
      <c r="F206" s="23">
        <v>1.0047000000000001</v>
      </c>
    </row>
    <row r="207" spans="1:6" ht="15" customHeight="1" x14ac:dyDescent="0.2">
      <c r="A207" s="28" t="s">
        <v>193</v>
      </c>
      <c r="B207" s="21">
        <v>6</v>
      </c>
      <c r="C207" s="22">
        <v>1.000065741</v>
      </c>
      <c r="D207" s="22">
        <v>0</v>
      </c>
      <c r="E207" s="22">
        <v>0</v>
      </c>
      <c r="F207" s="23">
        <v>200.01159999999999</v>
      </c>
    </row>
    <row r="208" spans="1:6" ht="15" customHeight="1" x14ac:dyDescent="0.2">
      <c r="A208" s="28" t="s">
        <v>194</v>
      </c>
      <c r="B208" s="21">
        <v>2</v>
      </c>
      <c r="C208" s="22">
        <v>1.42435E-4</v>
      </c>
      <c r="D208" s="22">
        <v>2.1913333333333336E-5</v>
      </c>
      <c r="E208" s="22">
        <v>0</v>
      </c>
      <c r="F208" s="23">
        <v>2.41E-2</v>
      </c>
    </row>
    <row r="209" spans="1:6" ht="15" customHeight="1" x14ac:dyDescent="0.2">
      <c r="A209" s="28" t="s">
        <v>195</v>
      </c>
      <c r="B209" s="21">
        <v>20</v>
      </c>
      <c r="C209" s="22">
        <v>1.0008546149999999</v>
      </c>
      <c r="D209" s="22">
        <v>0</v>
      </c>
      <c r="E209" s="22">
        <v>0</v>
      </c>
      <c r="F209" s="23">
        <v>200.16769999999997</v>
      </c>
    </row>
    <row r="210" spans="1:6" ht="15" customHeight="1" x14ac:dyDescent="0.2">
      <c r="A210" s="28" t="s">
        <v>196</v>
      </c>
      <c r="B210" s="18">
        <v>36</v>
      </c>
      <c r="C210" s="19">
        <v>1.1175780000000001E-3</v>
      </c>
      <c r="D210" s="19">
        <v>1.0956500000000001E-5</v>
      </c>
      <c r="E210" s="19">
        <v>0</v>
      </c>
      <c r="F210" s="20">
        <v>0.22410000000000005</v>
      </c>
    </row>
    <row r="211" spans="1:6" ht="15" customHeight="1" x14ac:dyDescent="0.2">
      <c r="A211" s="28" t="s">
        <v>17</v>
      </c>
      <c r="B211" s="21">
        <v>2</v>
      </c>
      <c r="C211" s="22">
        <v>7.6695999999999999E-5</v>
      </c>
      <c r="D211" s="22">
        <v>0</v>
      </c>
      <c r="E211" s="22">
        <v>0</v>
      </c>
      <c r="F211" s="23">
        <v>1.44E-2</v>
      </c>
    </row>
    <row r="212" spans="1:6" ht="15" customHeight="1" x14ac:dyDescent="0.2">
      <c r="A212" s="28" t="s">
        <v>197</v>
      </c>
      <c r="B212" s="21">
        <v>2</v>
      </c>
      <c r="C212" s="22">
        <v>1.09566E-4</v>
      </c>
      <c r="D212" s="22">
        <v>0</v>
      </c>
      <c r="E212" s="22">
        <v>0</v>
      </c>
      <c r="F212" s="23">
        <v>2.2000000000000002E-2</v>
      </c>
    </row>
    <row r="213" spans="1:6" ht="15" customHeight="1" x14ac:dyDescent="0.2">
      <c r="A213" s="28" t="s">
        <v>198</v>
      </c>
      <c r="B213" s="21">
        <v>4</v>
      </c>
      <c r="C213" s="22">
        <v>1.2052300000000001E-4</v>
      </c>
      <c r="D213" s="22">
        <v>0</v>
      </c>
      <c r="E213" s="22">
        <v>0</v>
      </c>
      <c r="F213" s="23">
        <v>2.1000000000000001E-2</v>
      </c>
    </row>
    <row r="214" spans="1:6" ht="15" customHeight="1" x14ac:dyDescent="0.2">
      <c r="A214" s="28" t="s">
        <v>199</v>
      </c>
      <c r="B214" s="21">
        <v>3</v>
      </c>
      <c r="C214" s="22">
        <v>5.4784000000000003E-5</v>
      </c>
      <c r="D214" s="22">
        <v>0</v>
      </c>
      <c r="E214" s="22">
        <v>0</v>
      </c>
      <c r="F214" s="23">
        <v>8.8000000000000005E-3</v>
      </c>
    </row>
    <row r="215" spans="1:6" ht="15" customHeight="1" x14ac:dyDescent="0.2">
      <c r="A215" s="28" t="s">
        <v>200</v>
      </c>
      <c r="B215" s="21">
        <v>6</v>
      </c>
      <c r="C215" s="22">
        <v>3.1774100000000002E-4</v>
      </c>
      <c r="D215" s="22">
        <v>0</v>
      </c>
      <c r="E215" s="22">
        <v>0</v>
      </c>
      <c r="F215" s="23">
        <v>6.3600000000000004E-2</v>
      </c>
    </row>
    <row r="216" spans="1:6" ht="15" customHeight="1" x14ac:dyDescent="0.2">
      <c r="A216" s="28" t="s">
        <v>201</v>
      </c>
      <c r="B216" s="21">
        <v>3</v>
      </c>
      <c r="C216" s="22">
        <v>3.2871000000000004E-5</v>
      </c>
      <c r="D216" s="22">
        <v>0</v>
      </c>
      <c r="E216" s="22">
        <v>0</v>
      </c>
      <c r="F216" s="23">
        <v>1.44E-2</v>
      </c>
    </row>
    <row r="217" spans="1:6" ht="15" customHeight="1" x14ac:dyDescent="0.2">
      <c r="A217" s="28" t="s">
        <v>202</v>
      </c>
      <c r="B217" s="21">
        <v>16</v>
      </c>
      <c r="C217" s="22">
        <v>4.0539700000000005E-4</v>
      </c>
      <c r="D217" s="22">
        <v>1.0956499999999999E-5</v>
      </c>
      <c r="E217" s="22">
        <v>0</v>
      </c>
      <c r="F217" s="23">
        <v>7.9899999999999999E-2</v>
      </c>
    </row>
    <row r="218" spans="1:6" ht="21" customHeight="1" x14ac:dyDescent="0.2">
      <c r="A218" s="28" t="s">
        <v>10</v>
      </c>
      <c r="B218" s="18">
        <f>SUM(B219+B224+B230+B238+B244+B250+B256)</f>
        <v>127</v>
      </c>
      <c r="C218" s="19">
        <f t="shared" ref="C218:F218" si="6">SUM(C219+C224+C230+C238+C244+C250+C256)</f>
        <v>2.5335856E-2</v>
      </c>
      <c r="D218" s="19">
        <f t="shared" si="6"/>
        <v>9.8609833333333346E-5</v>
      </c>
      <c r="E218" s="19">
        <f t="shared" si="6"/>
        <v>0</v>
      </c>
      <c r="F218" s="20">
        <f t="shared" si="6"/>
        <v>5.0280999999999993</v>
      </c>
    </row>
    <row r="219" spans="1:6" ht="15" customHeight="1" x14ac:dyDescent="0.2">
      <c r="A219" s="28" t="s">
        <v>203</v>
      </c>
      <c r="B219" s="18">
        <v>10</v>
      </c>
      <c r="C219" s="19">
        <v>2.0602611E-2</v>
      </c>
      <c r="D219" s="19">
        <v>0</v>
      </c>
      <c r="E219" s="19">
        <v>0</v>
      </c>
      <c r="F219" s="20">
        <v>4.0848999999999993</v>
      </c>
    </row>
    <row r="220" spans="1:6" ht="15" customHeight="1" x14ac:dyDescent="0.2">
      <c r="A220" s="28" t="s">
        <v>470</v>
      </c>
      <c r="B220" s="21">
        <v>1</v>
      </c>
      <c r="C220" s="22">
        <v>0.01</v>
      </c>
      <c r="D220" s="22">
        <v>0</v>
      </c>
      <c r="E220" s="22">
        <v>0</v>
      </c>
      <c r="F220" s="23">
        <v>2</v>
      </c>
    </row>
    <row r="221" spans="1:6" ht="15" customHeight="1" x14ac:dyDescent="0.2">
      <c r="A221" s="28" t="s">
        <v>204</v>
      </c>
      <c r="B221" s="21">
        <v>2</v>
      </c>
      <c r="C221" s="22">
        <v>1.0076696000000001E-2</v>
      </c>
      <c r="D221" s="22">
        <v>0</v>
      </c>
      <c r="E221" s="22">
        <v>0</v>
      </c>
      <c r="F221" s="23">
        <v>2.0152999999999999</v>
      </c>
    </row>
    <row r="222" spans="1:6" ht="15" customHeight="1" x14ac:dyDescent="0.2">
      <c r="A222" s="28" t="s">
        <v>205</v>
      </c>
      <c r="B222" s="21">
        <v>2</v>
      </c>
      <c r="C222" s="22">
        <v>3.8347799999999998E-4</v>
      </c>
      <c r="D222" s="22">
        <v>0</v>
      </c>
      <c r="E222" s="22">
        <v>0</v>
      </c>
      <c r="F222" s="23">
        <v>4.1000000000000002E-2</v>
      </c>
    </row>
    <row r="223" spans="1:6" ht="15" customHeight="1" x14ac:dyDescent="0.2">
      <c r="A223" s="28" t="s">
        <v>206</v>
      </c>
      <c r="B223" s="21">
        <v>5</v>
      </c>
      <c r="C223" s="22">
        <v>1.4243700000000001E-4</v>
      </c>
      <c r="D223" s="22">
        <v>0</v>
      </c>
      <c r="E223" s="22">
        <v>0</v>
      </c>
      <c r="F223" s="23">
        <v>2.86E-2</v>
      </c>
    </row>
    <row r="224" spans="1:6" ht="15" customHeight="1" x14ac:dyDescent="0.2">
      <c r="A224" s="28" t="s">
        <v>207</v>
      </c>
      <c r="B224" s="18">
        <v>16</v>
      </c>
      <c r="C224" s="19">
        <v>6.2452499999999991E-4</v>
      </c>
      <c r="D224" s="19">
        <v>3.2870000000000002E-5</v>
      </c>
      <c r="E224" s="19">
        <v>0</v>
      </c>
      <c r="F224" s="20">
        <v>0.1227</v>
      </c>
    </row>
    <row r="225" spans="1:6" ht="15" customHeight="1" x14ac:dyDescent="0.2">
      <c r="A225" s="28" t="s">
        <v>471</v>
      </c>
      <c r="B225" s="21">
        <v>8</v>
      </c>
      <c r="C225" s="22">
        <v>3.0678500000000001E-4</v>
      </c>
      <c r="D225" s="22">
        <v>3.2869999999999995E-5</v>
      </c>
      <c r="E225" s="22">
        <v>0</v>
      </c>
      <c r="F225" s="23">
        <v>5.8500000000000003E-2</v>
      </c>
    </row>
    <row r="226" spans="1:6" ht="15" customHeight="1" x14ac:dyDescent="0.2">
      <c r="A226" s="28" t="s">
        <v>208</v>
      </c>
      <c r="B226" s="21">
        <v>2</v>
      </c>
      <c r="C226" s="22">
        <v>9.8609000000000004E-5</v>
      </c>
      <c r="D226" s="22">
        <v>0</v>
      </c>
      <c r="E226" s="22">
        <v>0</v>
      </c>
      <c r="F226" s="23">
        <v>1.9700000000000002E-2</v>
      </c>
    </row>
    <row r="227" spans="1:6" ht="15" customHeight="1" x14ac:dyDescent="0.2">
      <c r="A227" s="28" t="s">
        <v>209</v>
      </c>
      <c r="B227" s="21">
        <v>2</v>
      </c>
      <c r="C227" s="22">
        <v>5.4782999999999994E-5</v>
      </c>
      <c r="D227" s="22">
        <v>0</v>
      </c>
      <c r="E227" s="22">
        <v>0</v>
      </c>
      <c r="F227" s="23">
        <v>1.1000000000000001E-2</v>
      </c>
    </row>
    <row r="228" spans="1:6" ht="15" customHeight="1" x14ac:dyDescent="0.2">
      <c r="A228" s="28" t="s">
        <v>210</v>
      </c>
      <c r="B228" s="21">
        <v>1</v>
      </c>
      <c r="C228" s="22">
        <v>2.1912999999999998E-5</v>
      </c>
      <c r="D228" s="22">
        <v>0</v>
      </c>
      <c r="E228" s="22">
        <v>0</v>
      </c>
      <c r="F228" s="23">
        <v>5.0000000000000001E-3</v>
      </c>
    </row>
    <row r="229" spans="1:6" ht="15" customHeight="1" x14ac:dyDescent="0.2">
      <c r="A229" s="28" t="s">
        <v>211</v>
      </c>
      <c r="B229" s="21">
        <v>3</v>
      </c>
      <c r="C229" s="22">
        <v>1.42435E-4</v>
      </c>
      <c r="D229" s="22">
        <v>0</v>
      </c>
      <c r="E229" s="22">
        <v>0</v>
      </c>
      <c r="F229" s="23">
        <v>2.8499999999999998E-2</v>
      </c>
    </row>
    <row r="230" spans="1:6" ht="15" customHeight="1" x14ac:dyDescent="0.2">
      <c r="A230" s="28" t="s">
        <v>212</v>
      </c>
      <c r="B230" s="18">
        <v>19</v>
      </c>
      <c r="C230" s="19">
        <v>1.2709590000000001E-3</v>
      </c>
      <c r="D230" s="19">
        <v>3.2869833333333335E-5</v>
      </c>
      <c r="E230" s="19">
        <v>0</v>
      </c>
      <c r="F230" s="20">
        <v>0.23490000000000003</v>
      </c>
    </row>
    <row r="231" spans="1:6" ht="15" customHeight="1" x14ac:dyDescent="0.2">
      <c r="A231" s="28" t="s">
        <v>472</v>
      </c>
      <c r="B231" s="21">
        <v>9</v>
      </c>
      <c r="C231" s="22">
        <v>8.546090000000001E-4</v>
      </c>
      <c r="D231" s="22">
        <v>3.2869833333333335E-5</v>
      </c>
      <c r="E231" s="22">
        <v>0</v>
      </c>
      <c r="F231" s="23">
        <v>0.1535</v>
      </c>
    </row>
    <row r="232" spans="1:6" ht="15" customHeight="1" x14ac:dyDescent="0.2">
      <c r="A232" s="28" t="s">
        <v>213</v>
      </c>
      <c r="B232" s="21">
        <v>1</v>
      </c>
      <c r="C232" s="22">
        <v>5.4783E-5</v>
      </c>
      <c r="D232" s="22">
        <v>0</v>
      </c>
      <c r="E232" s="22">
        <v>0</v>
      </c>
      <c r="F232" s="23">
        <v>0.01</v>
      </c>
    </row>
    <row r="233" spans="1:6" ht="15" customHeight="1" x14ac:dyDescent="0.2">
      <c r="A233" s="28" t="s">
        <v>214</v>
      </c>
      <c r="B233" s="21">
        <v>2</v>
      </c>
      <c r="C233" s="22">
        <v>9.860899999999999E-5</v>
      </c>
      <c r="D233" s="22">
        <v>0</v>
      </c>
      <c r="E233" s="22">
        <v>0</v>
      </c>
      <c r="F233" s="23">
        <v>1.9700000000000002E-2</v>
      </c>
    </row>
    <row r="234" spans="1:6" ht="15" customHeight="1" x14ac:dyDescent="0.2">
      <c r="A234" s="28" t="s">
        <v>215</v>
      </c>
      <c r="B234" s="21">
        <v>1</v>
      </c>
      <c r="C234" s="22">
        <v>5.4783E-5</v>
      </c>
      <c r="D234" s="22">
        <v>0</v>
      </c>
      <c r="E234" s="22">
        <v>0</v>
      </c>
      <c r="F234" s="23">
        <v>0.01</v>
      </c>
    </row>
    <row r="235" spans="1:6" ht="15" customHeight="1" x14ac:dyDescent="0.2">
      <c r="A235" s="28" t="s">
        <v>216</v>
      </c>
      <c r="B235" s="21">
        <v>2</v>
      </c>
      <c r="C235" s="22">
        <v>6.5738999999999988E-5</v>
      </c>
      <c r="D235" s="22">
        <v>0</v>
      </c>
      <c r="E235" s="22">
        <v>0</v>
      </c>
      <c r="F235" s="23">
        <v>1.32E-2</v>
      </c>
    </row>
    <row r="236" spans="1:6" ht="15" customHeight="1" x14ac:dyDescent="0.2">
      <c r="A236" s="28" t="s">
        <v>217</v>
      </c>
      <c r="B236" s="21">
        <v>1</v>
      </c>
      <c r="C236" s="22">
        <v>1.09565E-4</v>
      </c>
      <c r="D236" s="22">
        <v>0</v>
      </c>
      <c r="E236" s="22">
        <v>0</v>
      </c>
      <c r="F236" s="23">
        <v>2.1899999999999999E-2</v>
      </c>
    </row>
    <row r="237" spans="1:6" ht="15" customHeight="1" x14ac:dyDescent="0.2">
      <c r="A237" s="28" t="s">
        <v>218</v>
      </c>
      <c r="B237" s="21">
        <v>3</v>
      </c>
      <c r="C237" s="22">
        <v>3.2871000000000004E-5</v>
      </c>
      <c r="D237" s="22">
        <v>0</v>
      </c>
      <c r="E237" s="22">
        <v>0</v>
      </c>
      <c r="F237" s="23">
        <v>6.6E-3</v>
      </c>
    </row>
    <row r="238" spans="1:6" ht="15" customHeight="1" x14ac:dyDescent="0.2">
      <c r="A238" s="28" t="s">
        <v>219</v>
      </c>
      <c r="B238" s="18">
        <v>12</v>
      </c>
      <c r="C238" s="19">
        <v>2.4104699999999998E-4</v>
      </c>
      <c r="D238" s="19">
        <v>0</v>
      </c>
      <c r="E238" s="19">
        <v>0</v>
      </c>
      <c r="F238" s="20">
        <v>5.8899999999999994E-2</v>
      </c>
    </row>
    <row r="239" spans="1:6" ht="15" customHeight="1" x14ac:dyDescent="0.2">
      <c r="A239" s="28" t="s">
        <v>473</v>
      </c>
      <c r="B239" s="21">
        <v>4</v>
      </c>
      <c r="C239" s="22">
        <v>5.4783999999999996E-5</v>
      </c>
      <c r="D239" s="22">
        <v>0</v>
      </c>
      <c r="E239" s="22">
        <v>0</v>
      </c>
      <c r="F239" s="23">
        <v>2.1600000000000001E-2</v>
      </c>
    </row>
    <row r="240" spans="1:6" ht="15" customHeight="1" x14ac:dyDescent="0.2">
      <c r="A240" s="28" t="s">
        <v>220</v>
      </c>
      <c r="B240" s="21">
        <v>1</v>
      </c>
      <c r="C240" s="22">
        <v>1.0957E-5</v>
      </c>
      <c r="D240" s="22">
        <v>0</v>
      </c>
      <c r="E240" s="22">
        <v>0</v>
      </c>
      <c r="F240" s="23">
        <v>2.2000000000000001E-3</v>
      </c>
    </row>
    <row r="241" spans="1:6" ht="15" customHeight="1" x14ac:dyDescent="0.2">
      <c r="A241" s="28" t="s">
        <v>65</v>
      </c>
      <c r="B241" s="21">
        <v>4</v>
      </c>
      <c r="C241" s="22">
        <v>1.3147899999999999E-4</v>
      </c>
      <c r="D241" s="22">
        <v>0</v>
      </c>
      <c r="E241" s="22">
        <v>0</v>
      </c>
      <c r="F241" s="23">
        <v>2.6300000000000004E-2</v>
      </c>
    </row>
    <row r="242" spans="1:6" ht="15" customHeight="1" x14ac:dyDescent="0.2">
      <c r="A242" s="28" t="s">
        <v>221</v>
      </c>
      <c r="B242" s="21">
        <v>2</v>
      </c>
      <c r="C242" s="22">
        <v>3.2870000000000002E-5</v>
      </c>
      <c r="D242" s="22">
        <v>0</v>
      </c>
      <c r="E242" s="22">
        <v>0</v>
      </c>
      <c r="F242" s="23">
        <v>6.6E-3</v>
      </c>
    </row>
    <row r="243" spans="1:6" ht="15" customHeight="1" x14ac:dyDescent="0.2">
      <c r="A243" s="28" t="s">
        <v>222</v>
      </c>
      <c r="B243" s="21">
        <v>1</v>
      </c>
      <c r="C243" s="22">
        <v>1.0957E-5</v>
      </c>
      <c r="D243" s="22">
        <v>0</v>
      </c>
      <c r="E243" s="22">
        <v>0</v>
      </c>
      <c r="F243" s="23">
        <v>2.2000000000000001E-3</v>
      </c>
    </row>
    <row r="244" spans="1:6" ht="15" customHeight="1" x14ac:dyDescent="0.2">
      <c r="A244" s="28" t="s">
        <v>223</v>
      </c>
      <c r="B244" s="18">
        <v>25</v>
      </c>
      <c r="C244" s="19">
        <v>7.5600800000000007E-4</v>
      </c>
      <c r="D244" s="19">
        <v>0</v>
      </c>
      <c r="E244" s="19">
        <v>0</v>
      </c>
      <c r="F244" s="20">
        <v>0.15279999999999996</v>
      </c>
    </row>
    <row r="245" spans="1:6" ht="15" customHeight="1" x14ac:dyDescent="0.2">
      <c r="A245" s="28" t="s">
        <v>474</v>
      </c>
      <c r="B245" s="21">
        <v>15</v>
      </c>
      <c r="C245" s="22">
        <v>5.5878700000000004E-4</v>
      </c>
      <c r="D245" s="22">
        <v>0</v>
      </c>
      <c r="E245" s="22">
        <v>0</v>
      </c>
      <c r="F245" s="23">
        <v>0.112</v>
      </c>
    </row>
    <row r="246" spans="1:6" ht="15" customHeight="1" x14ac:dyDescent="0.2">
      <c r="A246" s="28" t="s">
        <v>53</v>
      </c>
      <c r="B246" s="21">
        <v>2</v>
      </c>
      <c r="C246" s="22">
        <v>2.1914000000000001E-5</v>
      </c>
      <c r="D246" s="22">
        <v>0</v>
      </c>
      <c r="E246" s="22">
        <v>0</v>
      </c>
      <c r="F246" s="23">
        <v>4.4000000000000003E-3</v>
      </c>
    </row>
    <row r="247" spans="1:6" ht="15" customHeight="1" x14ac:dyDescent="0.2">
      <c r="A247" s="28" t="s">
        <v>224</v>
      </c>
      <c r="B247" s="21">
        <v>3</v>
      </c>
      <c r="C247" s="22">
        <v>4.3826999999999999E-5</v>
      </c>
      <c r="D247" s="22">
        <v>0</v>
      </c>
      <c r="E247" s="22">
        <v>0</v>
      </c>
      <c r="F247" s="23">
        <v>8.8000000000000005E-3</v>
      </c>
    </row>
    <row r="248" spans="1:6" ht="15" customHeight="1" x14ac:dyDescent="0.2">
      <c r="A248" s="28" t="s">
        <v>225</v>
      </c>
      <c r="B248" s="21">
        <v>1</v>
      </c>
      <c r="C248" s="22">
        <v>1.0957E-5</v>
      </c>
      <c r="D248" s="22">
        <v>0</v>
      </c>
      <c r="E248" s="22">
        <v>0</v>
      </c>
      <c r="F248" s="23">
        <v>0.01</v>
      </c>
    </row>
    <row r="249" spans="1:6" ht="15" customHeight="1" x14ac:dyDescent="0.2">
      <c r="A249" s="28" t="s">
        <v>226</v>
      </c>
      <c r="B249" s="21">
        <v>4</v>
      </c>
      <c r="C249" s="22">
        <v>1.20523E-4</v>
      </c>
      <c r="D249" s="22">
        <v>0</v>
      </c>
      <c r="E249" s="22">
        <v>0</v>
      </c>
      <c r="F249" s="23">
        <v>1.7600000000000001E-2</v>
      </c>
    </row>
    <row r="250" spans="1:6" ht="15" customHeight="1" x14ac:dyDescent="0.2">
      <c r="A250" s="28" t="s">
        <v>227</v>
      </c>
      <c r="B250" s="18">
        <v>28</v>
      </c>
      <c r="C250" s="19">
        <v>9.7513799999999974E-4</v>
      </c>
      <c r="D250" s="19">
        <v>2.1913333333333336E-5</v>
      </c>
      <c r="E250" s="19">
        <v>0</v>
      </c>
      <c r="F250" s="20">
        <v>0.20280000000000001</v>
      </c>
    </row>
    <row r="251" spans="1:6" ht="15" customHeight="1" x14ac:dyDescent="0.2">
      <c r="A251" s="28" t="s">
        <v>475</v>
      </c>
      <c r="B251" s="21">
        <v>9</v>
      </c>
      <c r="C251" s="22">
        <v>3.39654E-4</v>
      </c>
      <c r="D251" s="22">
        <v>0</v>
      </c>
      <c r="E251" s="22">
        <v>0</v>
      </c>
      <c r="F251" s="23">
        <v>6.4299999999999982E-2</v>
      </c>
    </row>
    <row r="252" spans="1:6" ht="15" customHeight="1" x14ac:dyDescent="0.2">
      <c r="A252" s="28" t="s">
        <v>228</v>
      </c>
      <c r="B252" s="21">
        <v>2</v>
      </c>
      <c r="C252" s="22">
        <v>6.5740000000000004E-5</v>
      </c>
      <c r="D252" s="22">
        <v>0</v>
      </c>
      <c r="E252" s="22">
        <v>0</v>
      </c>
      <c r="F252" s="23">
        <v>1.3200000000000002E-2</v>
      </c>
    </row>
    <row r="253" spans="1:6" ht="15" customHeight="1" x14ac:dyDescent="0.2">
      <c r="A253" s="28" t="s">
        <v>229</v>
      </c>
      <c r="B253" s="21">
        <v>6</v>
      </c>
      <c r="C253" s="22">
        <v>1.6435000000000001E-4</v>
      </c>
      <c r="D253" s="22">
        <v>0</v>
      </c>
      <c r="E253" s="22">
        <v>0</v>
      </c>
      <c r="F253" s="23">
        <v>4.07E-2</v>
      </c>
    </row>
    <row r="254" spans="1:6" ht="15" customHeight="1" x14ac:dyDescent="0.2">
      <c r="A254" s="28" t="s">
        <v>230</v>
      </c>
      <c r="B254" s="21">
        <v>5</v>
      </c>
      <c r="C254" s="22">
        <v>2.8487000000000006E-4</v>
      </c>
      <c r="D254" s="22">
        <v>0</v>
      </c>
      <c r="E254" s="22">
        <v>0</v>
      </c>
      <c r="F254" s="23">
        <v>5.7000000000000002E-2</v>
      </c>
    </row>
    <row r="255" spans="1:6" ht="15" customHeight="1" x14ac:dyDescent="0.2">
      <c r="A255" s="28" t="s">
        <v>231</v>
      </c>
      <c r="B255" s="21">
        <v>6</v>
      </c>
      <c r="C255" s="22">
        <v>1.20524E-4</v>
      </c>
      <c r="D255" s="22">
        <v>2.1913333333333332E-5</v>
      </c>
      <c r="E255" s="22">
        <v>0</v>
      </c>
      <c r="F255" s="23">
        <v>2.76E-2</v>
      </c>
    </row>
    <row r="256" spans="1:6" ht="15" customHeight="1" x14ac:dyDescent="0.2">
      <c r="A256" s="28" t="s">
        <v>232</v>
      </c>
      <c r="B256" s="18">
        <v>17</v>
      </c>
      <c r="C256" s="19">
        <v>8.6556799999999994E-4</v>
      </c>
      <c r="D256" s="19">
        <v>1.095666666666667E-5</v>
      </c>
      <c r="E256" s="19">
        <v>0</v>
      </c>
      <c r="F256" s="20">
        <v>0.17110000000000003</v>
      </c>
    </row>
    <row r="257" spans="1:6" ht="15" customHeight="1" x14ac:dyDescent="0.2">
      <c r="A257" s="28" t="s">
        <v>476</v>
      </c>
      <c r="B257" s="21">
        <v>13</v>
      </c>
      <c r="C257" s="22">
        <v>7.0121899999999989E-4</v>
      </c>
      <c r="D257" s="22">
        <v>1.0956666666666668E-5</v>
      </c>
      <c r="E257" s="22">
        <v>0</v>
      </c>
      <c r="F257" s="23">
        <v>0.13819999999999999</v>
      </c>
    </row>
    <row r="258" spans="1:6" ht="15" customHeight="1" x14ac:dyDescent="0.2">
      <c r="A258" s="28" t="s">
        <v>233</v>
      </c>
      <c r="B258" s="21">
        <v>1</v>
      </c>
      <c r="C258" s="22">
        <v>1.0957E-5</v>
      </c>
      <c r="D258" s="22">
        <v>0</v>
      </c>
      <c r="E258" s="22">
        <v>0</v>
      </c>
      <c r="F258" s="23">
        <v>2.2000000000000001E-3</v>
      </c>
    </row>
    <row r="259" spans="1:6" ht="15" customHeight="1" x14ac:dyDescent="0.2">
      <c r="A259" s="28" t="s">
        <v>234</v>
      </c>
      <c r="B259" s="21">
        <v>2</v>
      </c>
      <c r="C259" s="22">
        <v>6.5740000000000004E-5</v>
      </c>
      <c r="D259" s="22">
        <v>0</v>
      </c>
      <c r="E259" s="22">
        <v>0</v>
      </c>
      <c r="F259" s="23">
        <v>1.32E-2</v>
      </c>
    </row>
    <row r="260" spans="1:6" ht="15" customHeight="1" x14ac:dyDescent="0.2">
      <c r="A260" s="28" t="s">
        <v>235</v>
      </c>
      <c r="B260" s="21">
        <v>1</v>
      </c>
      <c r="C260" s="22">
        <v>8.7651999999999994E-5</v>
      </c>
      <c r="D260" s="22">
        <v>0</v>
      </c>
      <c r="E260" s="22">
        <v>0</v>
      </c>
      <c r="F260" s="23">
        <v>1.7500000000000002E-2</v>
      </c>
    </row>
    <row r="261" spans="1:6" ht="21" customHeight="1" x14ac:dyDescent="0.2">
      <c r="A261" s="28" t="s">
        <v>11</v>
      </c>
      <c r="B261" s="18">
        <f>SUM(B262+B269+B280+B292+B300+B304+B310)</f>
        <v>153</v>
      </c>
      <c r="C261" s="19">
        <f t="shared" ref="C261:F261" si="7">SUM(C262+C269+C280+C292+C300+C304+C310)</f>
        <v>1.8918633999999997E-2</v>
      </c>
      <c r="D261" s="19">
        <f t="shared" si="7"/>
        <v>2.9582766666666667E-4</v>
      </c>
      <c r="E261" s="19">
        <f t="shared" si="7"/>
        <v>0</v>
      </c>
      <c r="F261" s="20">
        <f t="shared" si="7"/>
        <v>3.7530000000000001</v>
      </c>
    </row>
    <row r="262" spans="1:6" ht="15" customHeight="1" x14ac:dyDescent="0.2">
      <c r="A262" s="28" t="s">
        <v>236</v>
      </c>
      <c r="B262" s="18">
        <v>15</v>
      </c>
      <c r="C262" s="19">
        <v>1.5339150000000003E-3</v>
      </c>
      <c r="D262" s="19">
        <v>1.0957E-5</v>
      </c>
      <c r="E262" s="19">
        <v>0</v>
      </c>
      <c r="F262" s="20">
        <v>0.2903</v>
      </c>
    </row>
    <row r="263" spans="1:6" ht="15" customHeight="1" x14ac:dyDescent="0.2">
      <c r="A263" s="28" t="s">
        <v>237</v>
      </c>
      <c r="B263" s="21">
        <v>3</v>
      </c>
      <c r="C263" s="22">
        <v>9.8610000000000006E-5</v>
      </c>
      <c r="D263" s="22">
        <v>1.0957E-5</v>
      </c>
      <c r="E263" s="22">
        <v>0</v>
      </c>
      <c r="F263" s="23">
        <v>0.02</v>
      </c>
    </row>
    <row r="264" spans="1:6" ht="15" customHeight="1" x14ac:dyDescent="0.2">
      <c r="A264" s="28" t="s">
        <v>238</v>
      </c>
      <c r="B264" s="21">
        <v>1</v>
      </c>
      <c r="C264" s="22">
        <v>1.6434800000000001E-4</v>
      </c>
      <c r="D264" s="22">
        <v>0</v>
      </c>
      <c r="E264" s="22">
        <v>0</v>
      </c>
      <c r="F264" s="23">
        <v>3.2899999999999999E-2</v>
      </c>
    </row>
    <row r="265" spans="1:6" ht="15" customHeight="1" x14ac:dyDescent="0.2">
      <c r="A265" s="28" t="s">
        <v>239</v>
      </c>
      <c r="B265" s="21">
        <v>5</v>
      </c>
      <c r="C265" s="22">
        <v>8.3269500000000005E-4</v>
      </c>
      <c r="D265" s="22">
        <v>0</v>
      </c>
      <c r="E265" s="22">
        <v>0</v>
      </c>
      <c r="F265" s="23">
        <v>0.16660000000000003</v>
      </c>
    </row>
    <row r="266" spans="1:6" ht="15" customHeight="1" x14ac:dyDescent="0.2">
      <c r="A266" s="28" t="s">
        <v>240</v>
      </c>
      <c r="B266" s="21">
        <v>3</v>
      </c>
      <c r="C266" s="22">
        <v>3.1773899999999993E-4</v>
      </c>
      <c r="D266" s="22">
        <v>0</v>
      </c>
      <c r="E266" s="22">
        <v>0</v>
      </c>
      <c r="F266" s="23">
        <v>6.3600000000000004E-2</v>
      </c>
    </row>
    <row r="267" spans="1:6" ht="15" customHeight="1" x14ac:dyDescent="0.2">
      <c r="A267" s="28" t="s">
        <v>241</v>
      </c>
      <c r="B267" s="21">
        <v>2</v>
      </c>
      <c r="C267" s="22">
        <v>6.5740000000000004E-5</v>
      </c>
      <c r="D267" s="22">
        <v>0</v>
      </c>
      <c r="E267" s="22">
        <v>0</v>
      </c>
      <c r="F267" s="23">
        <v>2.2000000000000001E-3</v>
      </c>
    </row>
    <row r="268" spans="1:6" ht="15" customHeight="1" x14ac:dyDescent="0.2">
      <c r="A268" s="28" t="s">
        <v>242</v>
      </c>
      <c r="B268" s="21">
        <v>1</v>
      </c>
      <c r="C268" s="22">
        <v>5.4783E-5</v>
      </c>
      <c r="D268" s="22">
        <v>0</v>
      </c>
      <c r="E268" s="22">
        <v>0</v>
      </c>
      <c r="F268" s="23">
        <v>5.0000000000000001E-3</v>
      </c>
    </row>
    <row r="269" spans="1:6" ht="15" customHeight="1" x14ac:dyDescent="0.2">
      <c r="A269" s="28" t="s">
        <v>243</v>
      </c>
      <c r="B269" s="18">
        <v>37</v>
      </c>
      <c r="C269" s="19">
        <v>1.1490093999999998E-2</v>
      </c>
      <c r="D269" s="19">
        <v>3.2869500000000001E-5</v>
      </c>
      <c r="E269" s="19">
        <v>0</v>
      </c>
      <c r="F269" s="20">
        <v>2.2886000000000002</v>
      </c>
    </row>
    <row r="270" spans="1:6" ht="15" customHeight="1" x14ac:dyDescent="0.2">
      <c r="A270" s="28" t="s">
        <v>477</v>
      </c>
      <c r="B270" s="21">
        <v>8</v>
      </c>
      <c r="C270" s="22">
        <v>1.0142436999999997E-2</v>
      </c>
      <c r="D270" s="22">
        <v>0</v>
      </c>
      <c r="E270" s="22">
        <v>0</v>
      </c>
      <c r="F270" s="23">
        <v>2.0284999999999997</v>
      </c>
    </row>
    <row r="271" spans="1:6" ht="15" customHeight="1" x14ac:dyDescent="0.2">
      <c r="A271" s="28" t="s">
        <v>244</v>
      </c>
      <c r="B271" s="21">
        <v>3</v>
      </c>
      <c r="C271" s="22">
        <v>4.4921700000000002E-4</v>
      </c>
      <c r="D271" s="22">
        <v>0</v>
      </c>
      <c r="E271" s="22">
        <v>0</v>
      </c>
      <c r="F271" s="23">
        <v>8.9799999999999991E-2</v>
      </c>
    </row>
    <row r="272" spans="1:6" ht="15" customHeight="1" x14ac:dyDescent="0.2">
      <c r="A272" s="28" t="s">
        <v>245</v>
      </c>
      <c r="B272" s="21">
        <v>7</v>
      </c>
      <c r="C272" s="22">
        <v>2.4104499999999998E-4</v>
      </c>
      <c r="D272" s="22">
        <v>3.2869499999999994E-5</v>
      </c>
      <c r="E272" s="22">
        <v>0</v>
      </c>
      <c r="F272" s="23">
        <v>4.1699999999999994E-2</v>
      </c>
    </row>
    <row r="273" spans="1:6" ht="15" customHeight="1" x14ac:dyDescent="0.2">
      <c r="A273" s="28" t="s">
        <v>246</v>
      </c>
      <c r="B273" s="21">
        <v>1</v>
      </c>
      <c r="C273" s="22">
        <v>4.3825999999999997E-5</v>
      </c>
      <c r="D273" s="22">
        <v>0</v>
      </c>
      <c r="E273" s="22">
        <v>0</v>
      </c>
      <c r="F273" s="23">
        <v>8.8000000000000005E-3</v>
      </c>
    </row>
    <row r="274" spans="1:6" ht="15" customHeight="1" x14ac:dyDescent="0.2">
      <c r="A274" s="28" t="s">
        <v>247</v>
      </c>
      <c r="B274" s="21">
        <v>5</v>
      </c>
      <c r="C274" s="22">
        <v>1.3148000000000001E-4</v>
      </c>
      <c r="D274" s="22">
        <v>0</v>
      </c>
      <c r="E274" s="22">
        <v>0</v>
      </c>
      <c r="F274" s="23">
        <v>2.6300000000000004E-2</v>
      </c>
    </row>
    <row r="275" spans="1:6" ht="15" customHeight="1" x14ac:dyDescent="0.2">
      <c r="A275" s="28" t="s">
        <v>248</v>
      </c>
      <c r="B275" s="21">
        <v>9</v>
      </c>
      <c r="C275" s="22">
        <v>3.06784E-4</v>
      </c>
      <c r="D275" s="22">
        <v>0</v>
      </c>
      <c r="E275" s="22">
        <v>0</v>
      </c>
      <c r="F275" s="23">
        <v>6.1499999999999999E-2</v>
      </c>
    </row>
    <row r="276" spans="1:6" ht="15" customHeight="1" x14ac:dyDescent="0.2">
      <c r="A276" s="28" t="s">
        <v>249</v>
      </c>
      <c r="B276" s="21">
        <v>1</v>
      </c>
      <c r="C276" s="22">
        <v>1.0957E-5</v>
      </c>
      <c r="D276" s="22">
        <v>0</v>
      </c>
      <c r="E276" s="22">
        <v>0</v>
      </c>
      <c r="F276" s="23">
        <v>2.2000000000000001E-3</v>
      </c>
    </row>
    <row r="277" spans="1:6" ht="15" customHeight="1" x14ac:dyDescent="0.2">
      <c r="A277" s="28" t="s">
        <v>147</v>
      </c>
      <c r="B277" s="21">
        <v>1</v>
      </c>
      <c r="C277" s="22">
        <v>6.5739000000000002E-5</v>
      </c>
      <c r="D277" s="22">
        <v>0</v>
      </c>
      <c r="E277" s="22">
        <v>0</v>
      </c>
      <c r="F277" s="23">
        <v>0.01</v>
      </c>
    </row>
    <row r="278" spans="1:6" ht="15" customHeight="1" x14ac:dyDescent="0.2">
      <c r="A278" s="28" t="s">
        <v>250</v>
      </c>
      <c r="B278" s="21">
        <v>1</v>
      </c>
      <c r="C278" s="22">
        <v>5.4783E-5</v>
      </c>
      <c r="D278" s="22">
        <v>0</v>
      </c>
      <c r="E278" s="22">
        <v>0</v>
      </c>
      <c r="F278" s="23">
        <v>1.1000000000000001E-2</v>
      </c>
    </row>
    <row r="279" spans="1:6" ht="15" customHeight="1" x14ac:dyDescent="0.2">
      <c r="A279" s="28" t="s">
        <v>251</v>
      </c>
      <c r="B279" s="21">
        <v>1</v>
      </c>
      <c r="C279" s="22">
        <v>4.3825999999999997E-5</v>
      </c>
      <c r="D279" s="22">
        <v>0</v>
      </c>
      <c r="E279" s="22">
        <v>0</v>
      </c>
      <c r="F279" s="23">
        <v>8.8000000000000005E-3</v>
      </c>
    </row>
    <row r="280" spans="1:6" ht="15" customHeight="1" x14ac:dyDescent="0.2">
      <c r="A280" s="28" t="s">
        <v>252</v>
      </c>
      <c r="B280" s="18">
        <v>30</v>
      </c>
      <c r="C280" s="19">
        <v>1.4243540000000001E-3</v>
      </c>
      <c r="D280" s="19">
        <v>5.4783000000000021E-5</v>
      </c>
      <c r="E280" s="19">
        <v>0</v>
      </c>
      <c r="F280" s="20">
        <v>0.28189999999999998</v>
      </c>
    </row>
    <row r="281" spans="1:6" ht="15" customHeight="1" x14ac:dyDescent="0.2">
      <c r="A281" s="28" t="s">
        <v>478</v>
      </c>
      <c r="B281" s="21">
        <v>4</v>
      </c>
      <c r="C281" s="22">
        <v>3.9443499999999995E-4</v>
      </c>
      <c r="D281" s="22">
        <v>0</v>
      </c>
      <c r="E281" s="22">
        <v>0</v>
      </c>
      <c r="F281" s="23">
        <v>7.8899999999999998E-2</v>
      </c>
    </row>
    <row r="282" spans="1:6" ht="15" customHeight="1" x14ac:dyDescent="0.2">
      <c r="A282" s="28" t="s">
        <v>110</v>
      </c>
      <c r="B282" s="21">
        <v>5</v>
      </c>
      <c r="C282" s="22">
        <v>2.8487100000000002E-4</v>
      </c>
      <c r="D282" s="22">
        <v>1.0957E-5</v>
      </c>
      <c r="E282" s="22">
        <v>0</v>
      </c>
      <c r="F282" s="23">
        <v>5.4800000000000001E-2</v>
      </c>
    </row>
    <row r="283" spans="1:6" ht="15" customHeight="1" x14ac:dyDescent="0.2">
      <c r="A283" s="28" t="s">
        <v>253</v>
      </c>
      <c r="B283" s="21">
        <v>1</v>
      </c>
      <c r="C283" s="22">
        <v>6.5739000000000002E-5</v>
      </c>
      <c r="D283" s="22">
        <v>0</v>
      </c>
      <c r="E283" s="22">
        <v>0</v>
      </c>
      <c r="F283" s="23">
        <v>1.3100000000000001E-2</v>
      </c>
    </row>
    <row r="284" spans="1:6" ht="15" customHeight="1" x14ac:dyDescent="0.2">
      <c r="A284" s="28" t="s">
        <v>254</v>
      </c>
      <c r="B284" s="21">
        <v>4</v>
      </c>
      <c r="C284" s="22">
        <v>1.09567E-4</v>
      </c>
      <c r="D284" s="22">
        <v>0</v>
      </c>
      <c r="E284" s="22">
        <v>0</v>
      </c>
      <c r="F284" s="23">
        <v>2.98E-2</v>
      </c>
    </row>
    <row r="285" spans="1:6" ht="15" customHeight="1" x14ac:dyDescent="0.2">
      <c r="A285" s="28" t="s">
        <v>255</v>
      </c>
      <c r="B285" s="21">
        <v>4</v>
      </c>
      <c r="C285" s="22">
        <v>9.8610000000000006E-5</v>
      </c>
      <c r="D285" s="22">
        <v>0</v>
      </c>
      <c r="E285" s="22">
        <v>0</v>
      </c>
      <c r="F285" s="23">
        <v>1.9700000000000002E-2</v>
      </c>
    </row>
    <row r="286" spans="1:6" ht="15" customHeight="1" x14ac:dyDescent="0.2">
      <c r="A286" s="28" t="s">
        <v>256</v>
      </c>
      <c r="B286" s="21">
        <v>1</v>
      </c>
      <c r="C286" s="22">
        <v>1.09565E-4</v>
      </c>
      <c r="D286" s="22">
        <v>0</v>
      </c>
      <c r="E286" s="22">
        <v>0</v>
      </c>
      <c r="F286" s="23">
        <v>2.1899999999999999E-2</v>
      </c>
    </row>
    <row r="287" spans="1:6" ht="15" customHeight="1" x14ac:dyDescent="0.2">
      <c r="A287" s="28" t="s">
        <v>257</v>
      </c>
      <c r="B287" s="21">
        <v>2</v>
      </c>
      <c r="C287" s="22">
        <v>1.3147799999999998E-4</v>
      </c>
      <c r="D287" s="22">
        <v>0</v>
      </c>
      <c r="E287" s="22">
        <v>0</v>
      </c>
      <c r="F287" s="23">
        <v>2.6300000000000004E-2</v>
      </c>
    </row>
    <row r="288" spans="1:6" ht="15" customHeight="1" x14ac:dyDescent="0.2">
      <c r="A288" s="28" t="s">
        <v>258</v>
      </c>
      <c r="B288" s="21">
        <v>1</v>
      </c>
      <c r="C288" s="22">
        <v>1.0957E-5</v>
      </c>
      <c r="D288" s="22">
        <v>0</v>
      </c>
      <c r="E288" s="22">
        <v>0</v>
      </c>
      <c r="F288" s="23">
        <v>2.2000000000000001E-3</v>
      </c>
    </row>
    <row r="289" spans="1:6" ht="15" customHeight="1" x14ac:dyDescent="0.2">
      <c r="A289" s="28" t="s">
        <v>259</v>
      </c>
      <c r="B289" s="21">
        <v>1</v>
      </c>
      <c r="C289" s="22">
        <v>1.0957E-5</v>
      </c>
      <c r="D289" s="22">
        <v>0</v>
      </c>
      <c r="E289" s="22">
        <v>0</v>
      </c>
      <c r="F289" s="23">
        <v>2.2000000000000001E-3</v>
      </c>
    </row>
    <row r="290" spans="1:6" ht="15" customHeight="1" x14ac:dyDescent="0.2">
      <c r="A290" s="28" t="s">
        <v>260</v>
      </c>
      <c r="B290" s="21">
        <v>1</v>
      </c>
      <c r="C290" s="22">
        <v>4.3825999999999997E-5</v>
      </c>
      <c r="D290" s="22">
        <v>0</v>
      </c>
      <c r="E290" s="22">
        <v>0</v>
      </c>
      <c r="F290" s="23">
        <v>8.8000000000000005E-3</v>
      </c>
    </row>
    <row r="291" spans="1:6" ht="15" customHeight="1" x14ac:dyDescent="0.2">
      <c r="A291" s="28" t="s">
        <v>261</v>
      </c>
      <c r="B291" s="21">
        <v>6</v>
      </c>
      <c r="C291" s="22">
        <v>1.6434900000000002E-4</v>
      </c>
      <c r="D291" s="22">
        <v>4.3825999999999997E-5</v>
      </c>
      <c r="E291" s="22">
        <v>0</v>
      </c>
      <c r="F291" s="23">
        <v>2.4200000000000006E-2</v>
      </c>
    </row>
    <row r="292" spans="1:6" ht="15" customHeight="1" x14ac:dyDescent="0.2">
      <c r="A292" s="28" t="s">
        <v>262</v>
      </c>
      <c r="B292" s="18">
        <v>21</v>
      </c>
      <c r="C292" s="19">
        <v>1.0846980000000003E-3</v>
      </c>
      <c r="D292" s="19">
        <v>1.0956666666666668E-5</v>
      </c>
      <c r="E292" s="19">
        <v>0</v>
      </c>
      <c r="F292" s="20">
        <v>0.2099</v>
      </c>
    </row>
    <row r="293" spans="1:6" ht="15" customHeight="1" x14ac:dyDescent="0.2">
      <c r="A293" s="28" t="s">
        <v>479</v>
      </c>
      <c r="B293" s="21">
        <v>7</v>
      </c>
      <c r="C293" s="22">
        <v>3.0678299999999998E-4</v>
      </c>
      <c r="D293" s="22">
        <v>0</v>
      </c>
      <c r="E293" s="22">
        <v>0</v>
      </c>
      <c r="F293" s="23">
        <v>5.8299999999999998E-2</v>
      </c>
    </row>
    <row r="294" spans="1:6" ht="15" customHeight="1" x14ac:dyDescent="0.2">
      <c r="A294" s="28" t="s">
        <v>263</v>
      </c>
      <c r="B294" s="21">
        <v>7</v>
      </c>
      <c r="C294" s="22">
        <v>2.3008899999999997E-4</v>
      </c>
      <c r="D294" s="22">
        <v>1.0956666666666668E-5</v>
      </c>
      <c r="E294" s="22">
        <v>0</v>
      </c>
      <c r="F294" s="23">
        <v>4.2000000000000003E-2</v>
      </c>
    </row>
    <row r="295" spans="1:6" ht="15" customHeight="1" x14ac:dyDescent="0.2">
      <c r="A295" s="28" t="s">
        <v>264</v>
      </c>
      <c r="B295" s="21">
        <v>1</v>
      </c>
      <c r="C295" s="22">
        <v>2.1912999999999998E-5</v>
      </c>
      <c r="D295" s="22">
        <v>0</v>
      </c>
      <c r="E295" s="22">
        <v>0</v>
      </c>
      <c r="F295" s="23">
        <v>4.4000000000000003E-3</v>
      </c>
    </row>
    <row r="296" spans="1:6" ht="15" customHeight="1" x14ac:dyDescent="0.2">
      <c r="A296" s="28" t="s">
        <v>215</v>
      </c>
      <c r="B296" s="21">
        <v>1</v>
      </c>
      <c r="C296" s="22">
        <v>1.0957E-5</v>
      </c>
      <c r="D296" s="22">
        <v>0</v>
      </c>
      <c r="E296" s="22">
        <v>0</v>
      </c>
      <c r="F296" s="23">
        <v>2.2000000000000001E-3</v>
      </c>
    </row>
    <row r="297" spans="1:6" ht="15" customHeight="1" x14ac:dyDescent="0.2">
      <c r="A297" s="28" t="s">
        <v>265</v>
      </c>
      <c r="B297" s="21">
        <v>1</v>
      </c>
      <c r="C297" s="22">
        <v>3.28695E-4</v>
      </c>
      <c r="D297" s="22">
        <v>0</v>
      </c>
      <c r="E297" s="22">
        <v>0</v>
      </c>
      <c r="F297" s="23">
        <v>6.5700000000000008E-2</v>
      </c>
    </row>
    <row r="298" spans="1:6" ht="15" customHeight="1" x14ac:dyDescent="0.2">
      <c r="A298" s="28" t="s">
        <v>266</v>
      </c>
      <c r="B298" s="21">
        <v>1</v>
      </c>
      <c r="C298" s="22">
        <v>8.7651999999999994E-5</v>
      </c>
      <c r="D298" s="22">
        <v>0</v>
      </c>
      <c r="E298" s="22">
        <v>0</v>
      </c>
      <c r="F298" s="23">
        <v>1.7500000000000002E-2</v>
      </c>
    </row>
    <row r="299" spans="1:6" ht="15" customHeight="1" x14ac:dyDescent="0.2">
      <c r="A299" s="28" t="s">
        <v>267</v>
      </c>
      <c r="B299" s="21">
        <v>3</v>
      </c>
      <c r="C299" s="22">
        <v>9.860899999999999E-5</v>
      </c>
      <c r="D299" s="22">
        <v>0</v>
      </c>
      <c r="E299" s="22">
        <v>0</v>
      </c>
      <c r="F299" s="23">
        <v>1.9800000000000002E-2</v>
      </c>
    </row>
    <row r="300" spans="1:6" ht="15" customHeight="1" x14ac:dyDescent="0.2">
      <c r="A300" s="28" t="s">
        <v>268</v>
      </c>
      <c r="B300" s="18">
        <v>14</v>
      </c>
      <c r="C300" s="19">
        <v>1.6325229999999999E-3</v>
      </c>
      <c r="D300" s="19">
        <v>0</v>
      </c>
      <c r="E300" s="19">
        <v>0</v>
      </c>
      <c r="F300" s="20">
        <v>0.32660000000000011</v>
      </c>
    </row>
    <row r="301" spans="1:6" ht="15" customHeight="1" x14ac:dyDescent="0.2">
      <c r="A301" s="28" t="s">
        <v>480</v>
      </c>
      <c r="B301" s="21">
        <v>12</v>
      </c>
      <c r="C301" s="22">
        <v>1.5448700000000003E-3</v>
      </c>
      <c r="D301" s="22">
        <v>0</v>
      </c>
      <c r="E301" s="22">
        <v>0</v>
      </c>
      <c r="F301" s="23">
        <v>0.30909999999999999</v>
      </c>
    </row>
    <row r="302" spans="1:6" ht="15" customHeight="1" x14ac:dyDescent="0.2">
      <c r="A302" s="28" t="s">
        <v>269</v>
      </c>
      <c r="B302" s="21">
        <v>1</v>
      </c>
      <c r="C302" s="22">
        <v>7.6695999999999999E-5</v>
      </c>
      <c r="D302" s="22">
        <v>0</v>
      </c>
      <c r="E302" s="22">
        <v>0</v>
      </c>
      <c r="F302" s="23">
        <v>1.5300000000000001E-2</v>
      </c>
    </row>
    <row r="303" spans="1:6" ht="15" customHeight="1" x14ac:dyDescent="0.2">
      <c r="A303" s="28" t="s">
        <v>270</v>
      </c>
      <c r="B303" s="21">
        <v>1</v>
      </c>
      <c r="C303" s="22">
        <v>1.0957E-5</v>
      </c>
      <c r="D303" s="22">
        <v>0</v>
      </c>
      <c r="E303" s="22">
        <v>0</v>
      </c>
      <c r="F303" s="23">
        <v>2.2000000000000001E-3</v>
      </c>
    </row>
    <row r="304" spans="1:6" ht="15" customHeight="1" x14ac:dyDescent="0.2">
      <c r="A304" s="28" t="s">
        <v>271</v>
      </c>
      <c r="B304" s="18">
        <v>27</v>
      </c>
      <c r="C304" s="19">
        <v>1.325744E-3</v>
      </c>
      <c r="D304" s="19">
        <v>1.0957E-5</v>
      </c>
      <c r="E304" s="19">
        <v>0</v>
      </c>
      <c r="F304" s="20">
        <v>0.29390000000000005</v>
      </c>
    </row>
    <row r="305" spans="1:6" ht="15" customHeight="1" x14ac:dyDescent="0.2">
      <c r="A305" s="28" t="s">
        <v>481</v>
      </c>
      <c r="B305" s="21">
        <v>10</v>
      </c>
      <c r="C305" s="22">
        <v>5.6974200000000003E-4</v>
      </c>
      <c r="D305" s="22">
        <v>0</v>
      </c>
      <c r="E305" s="22">
        <v>0</v>
      </c>
      <c r="F305" s="23">
        <v>0.11749999999999999</v>
      </c>
    </row>
    <row r="306" spans="1:6" ht="15" customHeight="1" x14ac:dyDescent="0.2">
      <c r="A306" s="28" t="s">
        <v>272</v>
      </c>
      <c r="B306" s="21">
        <v>2</v>
      </c>
      <c r="C306" s="22">
        <v>2.1914000000000001E-5</v>
      </c>
      <c r="D306" s="22">
        <v>0</v>
      </c>
      <c r="E306" s="22">
        <v>0</v>
      </c>
      <c r="F306" s="23">
        <v>4.4000000000000003E-3</v>
      </c>
    </row>
    <row r="307" spans="1:6" ht="15" customHeight="1" x14ac:dyDescent="0.2">
      <c r="A307" s="28" t="s">
        <v>273</v>
      </c>
      <c r="B307" s="21">
        <v>2</v>
      </c>
      <c r="C307" s="22">
        <v>1.09565E-4</v>
      </c>
      <c r="D307" s="22">
        <v>0</v>
      </c>
      <c r="E307" s="22">
        <v>0</v>
      </c>
      <c r="F307" s="23">
        <v>2.3100000000000002E-2</v>
      </c>
    </row>
    <row r="308" spans="1:6" ht="15" customHeight="1" x14ac:dyDescent="0.2">
      <c r="A308" s="28" t="s">
        <v>132</v>
      </c>
      <c r="B308" s="21">
        <v>3</v>
      </c>
      <c r="C308" s="22">
        <v>1.3147899999999999E-4</v>
      </c>
      <c r="D308" s="22">
        <v>1.0957E-5</v>
      </c>
      <c r="E308" s="22">
        <v>0</v>
      </c>
      <c r="F308" s="23">
        <v>2.2200000000000001E-2</v>
      </c>
    </row>
    <row r="309" spans="1:6" ht="15" customHeight="1" x14ac:dyDescent="0.2">
      <c r="A309" s="28" t="s">
        <v>274</v>
      </c>
      <c r="B309" s="21">
        <v>10</v>
      </c>
      <c r="C309" s="22">
        <v>4.9304399999999999E-4</v>
      </c>
      <c r="D309" s="22">
        <v>0</v>
      </c>
      <c r="E309" s="22">
        <v>0</v>
      </c>
      <c r="F309" s="23">
        <v>0.12670000000000001</v>
      </c>
    </row>
    <row r="310" spans="1:6" ht="15" customHeight="1" x14ac:dyDescent="0.2">
      <c r="A310" s="28" t="s">
        <v>275</v>
      </c>
      <c r="B310" s="18">
        <v>9</v>
      </c>
      <c r="C310" s="19">
        <v>4.2730600000000002E-4</v>
      </c>
      <c r="D310" s="19">
        <v>1.753045E-4</v>
      </c>
      <c r="E310" s="19">
        <v>0</v>
      </c>
      <c r="F310" s="20">
        <v>6.1800000000000008E-2</v>
      </c>
    </row>
    <row r="311" spans="1:6" ht="15" customHeight="1" x14ac:dyDescent="0.2">
      <c r="A311" s="28" t="s">
        <v>276</v>
      </c>
      <c r="B311" s="21">
        <v>1</v>
      </c>
      <c r="C311" s="22">
        <v>3.2870000000000002E-5</v>
      </c>
      <c r="D311" s="22">
        <v>0</v>
      </c>
      <c r="E311" s="22">
        <v>0</v>
      </c>
      <c r="F311" s="23">
        <v>0.01</v>
      </c>
    </row>
    <row r="312" spans="1:6" ht="15" customHeight="1" x14ac:dyDescent="0.2">
      <c r="A312" s="28" t="s">
        <v>277</v>
      </c>
      <c r="B312" s="21">
        <v>1</v>
      </c>
      <c r="C312" s="22">
        <v>5.4783E-5</v>
      </c>
      <c r="D312" s="22">
        <v>0</v>
      </c>
      <c r="E312" s="22">
        <v>0</v>
      </c>
      <c r="F312" s="23">
        <v>1.1000000000000001E-2</v>
      </c>
    </row>
    <row r="313" spans="1:6" ht="15" customHeight="1" x14ac:dyDescent="0.2">
      <c r="A313" s="28" t="s">
        <v>278</v>
      </c>
      <c r="B313" s="21">
        <v>1</v>
      </c>
      <c r="C313" s="22">
        <v>2.1912999999999998E-5</v>
      </c>
      <c r="D313" s="22">
        <v>0</v>
      </c>
      <c r="E313" s="22">
        <v>0</v>
      </c>
      <c r="F313" s="23">
        <v>4.4000000000000003E-3</v>
      </c>
    </row>
    <row r="314" spans="1:6" ht="15" customHeight="1" x14ac:dyDescent="0.2">
      <c r="A314" s="28" t="s">
        <v>279</v>
      </c>
      <c r="B314" s="21">
        <v>1</v>
      </c>
      <c r="C314" s="22">
        <v>1.0957E-5</v>
      </c>
      <c r="D314" s="22">
        <v>1.0957E-5</v>
      </c>
      <c r="E314" s="22">
        <v>0</v>
      </c>
      <c r="F314" s="23">
        <v>0</v>
      </c>
    </row>
    <row r="315" spans="1:6" ht="15" customHeight="1" x14ac:dyDescent="0.2">
      <c r="A315" s="28" t="s">
        <v>280</v>
      </c>
      <c r="B315" s="21">
        <v>3</v>
      </c>
      <c r="C315" s="22">
        <v>1.42435E-4</v>
      </c>
      <c r="D315" s="22">
        <v>1.0956500000000003E-4</v>
      </c>
      <c r="E315" s="22">
        <v>0</v>
      </c>
      <c r="F315" s="23">
        <v>1.4400000000000001E-2</v>
      </c>
    </row>
    <row r="316" spans="1:6" ht="15" customHeight="1" x14ac:dyDescent="0.2">
      <c r="A316" s="28" t="s">
        <v>281</v>
      </c>
      <c r="B316" s="21">
        <v>2</v>
      </c>
      <c r="C316" s="22">
        <v>1.6434800000000001E-4</v>
      </c>
      <c r="D316" s="22">
        <v>5.4782500000000006E-5</v>
      </c>
      <c r="E316" s="22">
        <v>0</v>
      </c>
      <c r="F316" s="23">
        <v>2.2000000000000002E-2</v>
      </c>
    </row>
    <row r="317" spans="1:6" ht="21" customHeight="1" x14ac:dyDescent="0.2">
      <c r="A317" s="28" t="s">
        <v>12</v>
      </c>
      <c r="B317" s="18">
        <f>SUM(B318+B320+B324+B343)</f>
        <v>723</v>
      </c>
      <c r="C317" s="19">
        <f t="shared" ref="C317:F317" si="8">SUM(C318+C320+C324+C343)</f>
        <v>1.1965846359999996</v>
      </c>
      <c r="D317" s="19">
        <f t="shared" si="8"/>
        <v>1.303937166666669E-3</v>
      </c>
      <c r="E317" s="19">
        <f t="shared" si="8"/>
        <v>4.3825999999999945E-4</v>
      </c>
      <c r="F317" s="20">
        <f t="shared" si="8"/>
        <v>236.40239999999986</v>
      </c>
    </row>
    <row r="318" spans="1:6" ht="15" customHeight="1" x14ac:dyDescent="0.2">
      <c r="A318" s="28" t="s">
        <v>282</v>
      </c>
      <c r="B318" s="18">
        <v>1</v>
      </c>
      <c r="C318" s="19">
        <v>1.0957E-5</v>
      </c>
      <c r="D318" s="19">
        <v>0</v>
      </c>
      <c r="E318" s="19">
        <v>0</v>
      </c>
      <c r="F318" s="20">
        <v>0.01</v>
      </c>
    </row>
    <row r="319" spans="1:6" ht="15" customHeight="1" x14ac:dyDescent="0.2">
      <c r="A319" s="28" t="s">
        <v>283</v>
      </c>
      <c r="B319" s="21">
        <v>1</v>
      </c>
      <c r="C319" s="22">
        <v>1.0957E-5</v>
      </c>
      <c r="D319" s="22">
        <v>0</v>
      </c>
      <c r="E319" s="22">
        <v>0</v>
      </c>
      <c r="F319" s="23">
        <v>0.01</v>
      </c>
    </row>
    <row r="320" spans="1:6" ht="15" customHeight="1" x14ac:dyDescent="0.2">
      <c r="A320" s="28" t="s">
        <v>284</v>
      </c>
      <c r="B320" s="18">
        <v>60</v>
      </c>
      <c r="C320" s="19">
        <v>1.5204354999999998E-2</v>
      </c>
      <c r="D320" s="19">
        <v>5.47826E-5</v>
      </c>
      <c r="E320" s="19">
        <v>0</v>
      </c>
      <c r="F320" s="20">
        <v>3.0178999999999996</v>
      </c>
    </row>
    <row r="321" spans="1:6" ht="15" customHeight="1" x14ac:dyDescent="0.2">
      <c r="A321" s="28" t="s">
        <v>448</v>
      </c>
      <c r="B321" s="21">
        <v>36</v>
      </c>
      <c r="C321" s="22">
        <v>3.8895700000000006E-3</v>
      </c>
      <c r="D321" s="22">
        <v>0</v>
      </c>
      <c r="E321" s="22">
        <v>0</v>
      </c>
      <c r="F321" s="23">
        <v>0.78949999999999998</v>
      </c>
    </row>
    <row r="322" spans="1:6" ht="15" customHeight="1" x14ac:dyDescent="0.2">
      <c r="A322" s="28" t="s">
        <v>285</v>
      </c>
      <c r="B322" s="21">
        <v>7</v>
      </c>
      <c r="C322" s="22">
        <v>1.0350608000000001E-2</v>
      </c>
      <c r="D322" s="22">
        <v>4.3825999999999997E-5</v>
      </c>
      <c r="E322" s="22">
        <v>0</v>
      </c>
      <c r="F322" s="23">
        <v>2.0726000000000004</v>
      </c>
    </row>
    <row r="323" spans="1:6" ht="15" customHeight="1" x14ac:dyDescent="0.2">
      <c r="A323" s="28" t="s">
        <v>286</v>
      </c>
      <c r="B323" s="21">
        <v>17</v>
      </c>
      <c r="C323" s="22">
        <v>9.6417699999999987E-4</v>
      </c>
      <c r="D323" s="22">
        <v>1.0956599999999996E-5</v>
      </c>
      <c r="E323" s="22">
        <v>0</v>
      </c>
      <c r="F323" s="23">
        <v>0.15579999999999999</v>
      </c>
    </row>
    <row r="324" spans="1:6" ht="15" customHeight="1" x14ac:dyDescent="0.2">
      <c r="A324" s="28" t="s">
        <v>287</v>
      </c>
      <c r="B324" s="18">
        <v>576</v>
      </c>
      <c r="C324" s="19">
        <v>1.1780384089999996</v>
      </c>
      <c r="D324" s="19">
        <v>1.150435166666669E-3</v>
      </c>
      <c r="E324" s="19">
        <v>4.3825999999999945E-4</v>
      </c>
      <c r="F324" s="20">
        <v>232.72209999999987</v>
      </c>
    </row>
    <row r="325" spans="1:6" ht="15" customHeight="1" x14ac:dyDescent="0.2">
      <c r="A325" s="28" t="s">
        <v>288</v>
      </c>
      <c r="B325" s="21">
        <v>5</v>
      </c>
      <c r="C325" s="22">
        <v>2.3008699999999999E-4</v>
      </c>
      <c r="D325" s="22">
        <v>1.2052149999999999E-4</v>
      </c>
      <c r="E325" s="22">
        <v>0</v>
      </c>
      <c r="F325" s="23">
        <v>1.5699999999999999E-2</v>
      </c>
    </row>
    <row r="326" spans="1:6" ht="15" customHeight="1" x14ac:dyDescent="0.2">
      <c r="A326" s="28" t="s">
        <v>289</v>
      </c>
      <c r="B326" s="21">
        <v>1</v>
      </c>
      <c r="C326" s="22">
        <v>1.0957E-5</v>
      </c>
      <c r="D326" s="22">
        <v>0</v>
      </c>
      <c r="E326" s="22">
        <v>0</v>
      </c>
      <c r="F326" s="23">
        <v>0.01</v>
      </c>
    </row>
    <row r="327" spans="1:6" ht="15" customHeight="1" x14ac:dyDescent="0.2">
      <c r="A327" s="28" t="s">
        <v>290</v>
      </c>
      <c r="B327" s="21">
        <v>1</v>
      </c>
      <c r="C327" s="22">
        <v>1.0957E-5</v>
      </c>
      <c r="D327" s="22">
        <v>0</v>
      </c>
      <c r="E327" s="22">
        <v>0</v>
      </c>
      <c r="F327" s="23">
        <v>2.2000000000000001E-3</v>
      </c>
    </row>
    <row r="328" spans="1:6" ht="15" customHeight="1" x14ac:dyDescent="0.2">
      <c r="A328" s="28" t="s">
        <v>57</v>
      </c>
      <c r="B328" s="21">
        <v>5</v>
      </c>
      <c r="C328" s="22">
        <v>2.0817499999999998E-4</v>
      </c>
      <c r="D328" s="22">
        <v>0</v>
      </c>
      <c r="E328" s="22">
        <v>0</v>
      </c>
      <c r="F328" s="23">
        <v>4.1600000000000005E-2</v>
      </c>
    </row>
    <row r="329" spans="1:6" ht="15" customHeight="1" x14ac:dyDescent="0.2">
      <c r="A329" s="28" t="s">
        <v>153</v>
      </c>
      <c r="B329" s="21">
        <v>24</v>
      </c>
      <c r="C329" s="22">
        <v>1.249048E-3</v>
      </c>
      <c r="D329" s="22">
        <v>0</v>
      </c>
      <c r="E329" s="22">
        <v>0</v>
      </c>
      <c r="F329" s="23">
        <v>0.24610000000000004</v>
      </c>
    </row>
    <row r="330" spans="1:6" ht="15" customHeight="1" x14ac:dyDescent="0.2">
      <c r="A330" s="28" t="s">
        <v>291</v>
      </c>
      <c r="B330" s="21">
        <v>5</v>
      </c>
      <c r="C330" s="22">
        <v>2.1913100000000001E-4</v>
      </c>
      <c r="D330" s="22">
        <v>4.3826499999999991E-5</v>
      </c>
      <c r="E330" s="22">
        <v>0</v>
      </c>
      <c r="F330" s="23">
        <v>3.5099999999999999E-2</v>
      </c>
    </row>
    <row r="331" spans="1:6" ht="15" customHeight="1" x14ac:dyDescent="0.2">
      <c r="A331" s="28" t="s">
        <v>292</v>
      </c>
      <c r="B331" s="21">
        <v>70</v>
      </c>
      <c r="C331" s="22">
        <v>1.2837758999999997E-2</v>
      </c>
      <c r="D331" s="22">
        <v>2.1913000000000008E-4</v>
      </c>
      <c r="E331" s="22">
        <v>4.3826000000000016E-4</v>
      </c>
      <c r="F331" s="23">
        <v>2.5116000000000001</v>
      </c>
    </row>
    <row r="332" spans="1:6" ht="15" customHeight="1" x14ac:dyDescent="0.2">
      <c r="A332" s="28" t="s">
        <v>293</v>
      </c>
      <c r="B332" s="21">
        <v>57</v>
      </c>
      <c r="C332" s="22">
        <v>1.0035718340000002</v>
      </c>
      <c r="D332" s="22">
        <v>7.6696166666666659E-5</v>
      </c>
      <c r="E332" s="22">
        <v>0</v>
      </c>
      <c r="F332" s="23">
        <v>200.72129999999993</v>
      </c>
    </row>
    <row r="333" spans="1:6" ht="15" customHeight="1" x14ac:dyDescent="0.2">
      <c r="A333" s="28" t="s">
        <v>294</v>
      </c>
      <c r="B333" s="21">
        <v>15</v>
      </c>
      <c r="C333" s="22">
        <v>1.8406939999999999E-3</v>
      </c>
      <c r="D333" s="22">
        <v>5.4782500000000006E-5</v>
      </c>
      <c r="E333" s="22">
        <v>0</v>
      </c>
      <c r="F333" s="23">
        <v>0.30720000000000008</v>
      </c>
    </row>
    <row r="334" spans="1:6" ht="15" customHeight="1" x14ac:dyDescent="0.2">
      <c r="A334" s="28" t="s">
        <v>295</v>
      </c>
      <c r="B334" s="21">
        <v>27</v>
      </c>
      <c r="C334" s="22">
        <v>1.3914849999999998E-3</v>
      </c>
      <c r="D334" s="22">
        <v>1.09565E-4</v>
      </c>
      <c r="E334" s="22">
        <v>0</v>
      </c>
      <c r="F334" s="23">
        <v>0.25020000000000003</v>
      </c>
    </row>
    <row r="335" spans="1:6" ht="15" customHeight="1" x14ac:dyDescent="0.2">
      <c r="A335" s="28" t="s">
        <v>296</v>
      </c>
      <c r="B335" s="21">
        <v>38</v>
      </c>
      <c r="C335" s="22">
        <v>9.4282100000000005E-4</v>
      </c>
      <c r="D335" s="22">
        <v>0</v>
      </c>
      <c r="E335" s="22">
        <v>0</v>
      </c>
      <c r="F335" s="23">
        <v>0.22940000000000002</v>
      </c>
    </row>
    <row r="336" spans="1:6" ht="15" customHeight="1" x14ac:dyDescent="0.2">
      <c r="A336" s="28" t="s">
        <v>297</v>
      </c>
      <c r="B336" s="21">
        <v>22</v>
      </c>
      <c r="C336" s="22">
        <v>0.11151200300000001</v>
      </c>
      <c r="D336" s="22">
        <v>5.478283333333334E-5</v>
      </c>
      <c r="E336" s="22">
        <v>0</v>
      </c>
      <c r="F336" s="23">
        <v>22.277799999999999</v>
      </c>
    </row>
    <row r="337" spans="1:6" ht="15" customHeight="1" x14ac:dyDescent="0.2">
      <c r="A337" s="28" t="s">
        <v>298</v>
      </c>
      <c r="B337" s="21">
        <v>64</v>
      </c>
      <c r="C337" s="22">
        <v>3.7361859999999998E-3</v>
      </c>
      <c r="D337" s="22">
        <v>2.1913000000000009E-5</v>
      </c>
      <c r="E337" s="22">
        <v>0</v>
      </c>
      <c r="F337" s="23">
        <v>0.74610000000000021</v>
      </c>
    </row>
    <row r="338" spans="1:6" ht="15" customHeight="1" x14ac:dyDescent="0.2">
      <c r="A338" s="28" t="s">
        <v>299</v>
      </c>
      <c r="B338" s="21">
        <v>42</v>
      </c>
      <c r="C338" s="22">
        <v>1.6434889999999997E-3</v>
      </c>
      <c r="D338" s="22">
        <v>1.9721766666666669E-4</v>
      </c>
      <c r="E338" s="22">
        <v>0</v>
      </c>
      <c r="F338" s="23">
        <v>0.29239999999999999</v>
      </c>
    </row>
    <row r="339" spans="1:6" ht="15" customHeight="1" x14ac:dyDescent="0.2">
      <c r="A339" s="28" t="s">
        <v>300</v>
      </c>
      <c r="B339" s="21">
        <v>39</v>
      </c>
      <c r="C339" s="22">
        <v>1.0847070000000001E-3</v>
      </c>
      <c r="D339" s="22">
        <v>2.1913000000000002E-5</v>
      </c>
      <c r="E339" s="22">
        <v>0</v>
      </c>
      <c r="F339" s="23">
        <v>0.22589999999999999</v>
      </c>
    </row>
    <row r="340" spans="1:6" ht="15" customHeight="1" x14ac:dyDescent="0.2">
      <c r="A340" s="28" t="s">
        <v>301</v>
      </c>
      <c r="B340" s="21">
        <v>74</v>
      </c>
      <c r="C340" s="22">
        <v>3.3221230999999997E-2</v>
      </c>
      <c r="D340" s="22">
        <v>2.1913000000000012E-5</v>
      </c>
      <c r="E340" s="22">
        <v>0</v>
      </c>
      <c r="F340" s="23">
        <v>4.029300000000001</v>
      </c>
    </row>
    <row r="341" spans="1:6" ht="15" customHeight="1" x14ac:dyDescent="0.2">
      <c r="A341" s="28" t="s">
        <v>302</v>
      </c>
      <c r="B341" s="21">
        <v>78</v>
      </c>
      <c r="C341" s="22">
        <v>3.736190999999999E-3</v>
      </c>
      <c r="D341" s="22">
        <v>2.0817399999999999E-4</v>
      </c>
      <c r="E341" s="22">
        <v>0</v>
      </c>
      <c r="F341" s="23">
        <v>0.6161000000000002</v>
      </c>
    </row>
    <row r="342" spans="1:6" ht="15" customHeight="1" x14ac:dyDescent="0.2">
      <c r="A342" s="28" t="s">
        <v>303</v>
      </c>
      <c r="B342" s="21">
        <v>9</v>
      </c>
      <c r="C342" s="22">
        <v>5.9165400000000005E-4</v>
      </c>
      <c r="D342" s="22">
        <v>0</v>
      </c>
      <c r="E342" s="22">
        <v>0</v>
      </c>
      <c r="F342" s="23">
        <v>0.1641</v>
      </c>
    </row>
    <row r="343" spans="1:6" ht="15" customHeight="1" x14ac:dyDescent="0.2">
      <c r="A343" s="28" t="s">
        <v>304</v>
      </c>
      <c r="B343" s="18">
        <v>86</v>
      </c>
      <c r="C343" s="19">
        <v>3.3309150000000003E-3</v>
      </c>
      <c r="D343" s="19">
        <v>9.8719399999999989E-5</v>
      </c>
      <c r="E343" s="19">
        <v>0</v>
      </c>
      <c r="F343" s="20">
        <v>0.65239999999999998</v>
      </c>
    </row>
    <row r="344" spans="1:6" ht="15" customHeight="1" x14ac:dyDescent="0.2">
      <c r="A344" s="28" t="s">
        <v>305</v>
      </c>
      <c r="B344" s="21">
        <v>1</v>
      </c>
      <c r="C344" s="22">
        <v>4.3825999999999997E-5</v>
      </c>
      <c r="D344" s="22">
        <v>0</v>
      </c>
      <c r="E344" s="22">
        <v>0</v>
      </c>
      <c r="F344" s="23">
        <v>8.8000000000000005E-3</v>
      </c>
    </row>
    <row r="345" spans="1:6" ht="15" customHeight="1" x14ac:dyDescent="0.2">
      <c r="A345" s="28" t="s">
        <v>306</v>
      </c>
      <c r="B345" s="21">
        <v>2</v>
      </c>
      <c r="C345" s="22">
        <v>4.3826999999999999E-5</v>
      </c>
      <c r="D345" s="22">
        <v>0</v>
      </c>
      <c r="E345" s="22">
        <v>0</v>
      </c>
      <c r="F345" s="23">
        <v>8.7999999999999988E-3</v>
      </c>
    </row>
    <row r="346" spans="1:6" ht="15" customHeight="1" x14ac:dyDescent="0.2">
      <c r="A346" s="28" t="s">
        <v>307</v>
      </c>
      <c r="B346" s="21">
        <v>15</v>
      </c>
      <c r="C346" s="22">
        <v>4.4922200000000004E-4</v>
      </c>
      <c r="D346" s="22">
        <v>6.5849566666666674E-5</v>
      </c>
      <c r="E346" s="22">
        <v>0</v>
      </c>
      <c r="F346" s="23">
        <v>5.6700000000000007E-2</v>
      </c>
    </row>
    <row r="347" spans="1:6" ht="15" customHeight="1" x14ac:dyDescent="0.2">
      <c r="A347" s="28" t="s">
        <v>308</v>
      </c>
      <c r="B347" s="21">
        <v>3</v>
      </c>
      <c r="C347" s="22">
        <v>4.3826999999999999E-5</v>
      </c>
      <c r="D347" s="22">
        <v>0</v>
      </c>
      <c r="E347" s="22">
        <v>0</v>
      </c>
      <c r="F347" s="23">
        <v>4.4000000000000003E-3</v>
      </c>
    </row>
    <row r="348" spans="1:6" ht="15" customHeight="1" x14ac:dyDescent="0.2">
      <c r="A348" s="28" t="s">
        <v>309</v>
      </c>
      <c r="B348" s="21">
        <v>7</v>
      </c>
      <c r="C348" s="22">
        <v>1.9721999999999999E-4</v>
      </c>
      <c r="D348" s="22">
        <v>0</v>
      </c>
      <c r="E348" s="22">
        <v>0</v>
      </c>
      <c r="F348" s="23">
        <v>5.0099999999999992E-2</v>
      </c>
    </row>
    <row r="349" spans="1:6" ht="15" customHeight="1" x14ac:dyDescent="0.2">
      <c r="A349" s="28" t="s">
        <v>310</v>
      </c>
      <c r="B349" s="21">
        <v>22</v>
      </c>
      <c r="C349" s="22">
        <v>4.8220299999999995E-4</v>
      </c>
      <c r="D349" s="22">
        <v>2.1913333333333336E-5</v>
      </c>
      <c r="E349" s="22">
        <v>0</v>
      </c>
      <c r="F349" s="23">
        <v>0.1135</v>
      </c>
    </row>
    <row r="350" spans="1:6" ht="15" customHeight="1" x14ac:dyDescent="0.2">
      <c r="A350" s="28" t="s">
        <v>311</v>
      </c>
      <c r="B350" s="21">
        <v>15</v>
      </c>
      <c r="C350" s="22">
        <v>7.0122000000000012E-4</v>
      </c>
      <c r="D350" s="22">
        <v>0</v>
      </c>
      <c r="E350" s="22">
        <v>0</v>
      </c>
      <c r="F350" s="23">
        <v>0.14029999999999998</v>
      </c>
    </row>
    <row r="351" spans="1:6" ht="15" customHeight="1" x14ac:dyDescent="0.2">
      <c r="A351" s="28" t="s">
        <v>312</v>
      </c>
      <c r="B351" s="21">
        <v>21</v>
      </c>
      <c r="C351" s="22">
        <v>1.3695700000000001E-3</v>
      </c>
      <c r="D351" s="22">
        <v>1.0956499999999999E-5</v>
      </c>
      <c r="E351" s="22">
        <v>0</v>
      </c>
      <c r="F351" s="23">
        <v>0.26979999999999998</v>
      </c>
    </row>
    <row r="352" spans="1:6" ht="21" customHeight="1" x14ac:dyDescent="0.2">
      <c r="A352" s="28" t="s">
        <v>501</v>
      </c>
      <c r="B352" s="18">
        <f>SUM(B353+B363+B377+B386+B402)</f>
        <v>1028</v>
      </c>
      <c r="C352" s="19">
        <f t="shared" ref="C352:F352" si="9">SUM(C353+C363+C377+C386+C402)</f>
        <v>8.088891705</v>
      </c>
      <c r="D352" s="19">
        <f t="shared" si="9"/>
        <v>4.3166250443424911E-2</v>
      </c>
      <c r="E352" s="19">
        <f t="shared" si="9"/>
        <v>4.9999999999999996E-2</v>
      </c>
      <c r="F352" s="20">
        <f t="shared" si="9"/>
        <v>1584.5617999999999</v>
      </c>
    </row>
    <row r="353" spans="1:6" ht="15" customHeight="1" x14ac:dyDescent="0.2">
      <c r="A353" s="28" t="s">
        <v>313</v>
      </c>
      <c r="B353" s="18">
        <v>359</v>
      </c>
      <c r="C353" s="19">
        <v>0.17433133000000015</v>
      </c>
      <c r="D353" s="19">
        <v>4.4922202380952411E-4</v>
      </c>
      <c r="E353" s="19">
        <v>0</v>
      </c>
      <c r="F353" s="20">
        <v>34.816400000000002</v>
      </c>
    </row>
    <row r="354" spans="1:6" ht="15" customHeight="1" x14ac:dyDescent="0.2">
      <c r="A354" s="28" t="s">
        <v>482</v>
      </c>
      <c r="B354" s="21">
        <v>55</v>
      </c>
      <c r="C354" s="22">
        <v>1.5339280000000004E-3</v>
      </c>
      <c r="D354" s="22">
        <v>1.0957000000000002E-5</v>
      </c>
      <c r="E354" s="22">
        <v>0</v>
      </c>
      <c r="F354" s="23">
        <v>0.31769999999999993</v>
      </c>
    </row>
    <row r="355" spans="1:6" ht="15" customHeight="1" x14ac:dyDescent="0.2">
      <c r="A355" s="28" t="s">
        <v>314</v>
      </c>
      <c r="B355" s="21">
        <v>144</v>
      </c>
      <c r="C355" s="22">
        <v>5.0400399999999991E-3</v>
      </c>
      <c r="D355" s="22">
        <v>2.0817696666666671E-4</v>
      </c>
      <c r="E355" s="22">
        <v>0</v>
      </c>
      <c r="F355" s="23">
        <v>0.94440000000000002</v>
      </c>
    </row>
    <row r="356" spans="1:6" ht="15" customHeight="1" x14ac:dyDescent="0.2">
      <c r="A356" s="28" t="s">
        <v>315</v>
      </c>
      <c r="B356" s="21">
        <v>17</v>
      </c>
      <c r="C356" s="22">
        <v>1.0846979999999998E-3</v>
      </c>
      <c r="D356" s="22">
        <v>5.4782857142857144E-5</v>
      </c>
      <c r="E356" s="22">
        <v>0</v>
      </c>
      <c r="F356" s="23">
        <v>0.19030000000000002</v>
      </c>
    </row>
    <row r="357" spans="1:6" ht="15" customHeight="1" x14ac:dyDescent="0.2">
      <c r="A357" s="28" t="s">
        <v>316</v>
      </c>
      <c r="B357" s="21">
        <v>1</v>
      </c>
      <c r="C357" s="22">
        <v>1.0957E-5</v>
      </c>
      <c r="D357" s="22">
        <v>0</v>
      </c>
      <c r="E357" s="22">
        <v>0</v>
      </c>
      <c r="F357" s="23">
        <v>2.2000000000000001E-3</v>
      </c>
    </row>
    <row r="358" spans="1:6" ht="15" customHeight="1" x14ac:dyDescent="0.2">
      <c r="A358" s="28" t="s">
        <v>317</v>
      </c>
      <c r="B358" s="21">
        <v>55</v>
      </c>
      <c r="C358" s="22">
        <v>3.6156639999999989E-3</v>
      </c>
      <c r="D358" s="22">
        <v>3.2870000000000002E-5</v>
      </c>
      <c r="E358" s="22">
        <v>0</v>
      </c>
      <c r="F358" s="23">
        <v>0.74490000000000001</v>
      </c>
    </row>
    <row r="359" spans="1:6" ht="15" customHeight="1" x14ac:dyDescent="0.2">
      <c r="A359" s="28" t="s">
        <v>318</v>
      </c>
      <c r="B359" s="21">
        <v>10</v>
      </c>
      <c r="C359" s="22">
        <v>1.6435200000000001E-4</v>
      </c>
      <c r="D359" s="22">
        <v>0</v>
      </c>
      <c r="E359" s="22">
        <v>0</v>
      </c>
      <c r="F359" s="23">
        <v>4.8599999999999997E-2</v>
      </c>
    </row>
    <row r="360" spans="1:6" ht="15" customHeight="1" x14ac:dyDescent="0.2">
      <c r="A360" s="28" t="s">
        <v>319</v>
      </c>
      <c r="B360" s="21">
        <v>40</v>
      </c>
      <c r="C360" s="22">
        <v>1.084706E-3</v>
      </c>
      <c r="D360" s="22">
        <v>8.7652500000000001E-5</v>
      </c>
      <c r="E360" s="22">
        <v>0</v>
      </c>
      <c r="F360" s="23">
        <v>0.29110000000000003</v>
      </c>
    </row>
    <row r="361" spans="1:6" ht="15" customHeight="1" x14ac:dyDescent="0.2">
      <c r="A361" s="28" t="s">
        <v>320</v>
      </c>
      <c r="B361" s="21">
        <v>17</v>
      </c>
      <c r="C361" s="22">
        <v>8.5461300000000005E-4</v>
      </c>
      <c r="D361" s="22">
        <v>5.47827E-5</v>
      </c>
      <c r="E361" s="22">
        <v>0</v>
      </c>
      <c r="F361" s="23">
        <v>9.5600000000000018E-2</v>
      </c>
    </row>
    <row r="362" spans="1:6" ht="15" customHeight="1" x14ac:dyDescent="0.2">
      <c r="A362" s="28" t="s">
        <v>321</v>
      </c>
      <c r="B362" s="21">
        <v>20</v>
      </c>
      <c r="C362" s="22">
        <v>0.160942372</v>
      </c>
      <c r="D362" s="22">
        <v>0</v>
      </c>
      <c r="E362" s="22">
        <v>0</v>
      </c>
      <c r="F362" s="23">
        <v>32.181599999999996</v>
      </c>
    </row>
    <row r="363" spans="1:6" ht="15" customHeight="1" x14ac:dyDescent="0.2">
      <c r="A363" s="28" t="s">
        <v>322</v>
      </c>
      <c r="B363" s="18">
        <v>115</v>
      </c>
      <c r="C363" s="19">
        <v>0.497965516</v>
      </c>
      <c r="D363" s="19">
        <v>2.2301973333333338E-3</v>
      </c>
      <c r="E363" s="19">
        <v>0</v>
      </c>
      <c r="F363" s="20">
        <v>99.089899999999972</v>
      </c>
    </row>
    <row r="364" spans="1:6" ht="15" customHeight="1" x14ac:dyDescent="0.2">
      <c r="A364" s="28" t="s">
        <v>483</v>
      </c>
      <c r="B364" s="21">
        <v>9</v>
      </c>
      <c r="C364" s="22">
        <v>3.5061000000000001E-4</v>
      </c>
      <c r="D364" s="22">
        <v>1.0956499999999998E-5</v>
      </c>
      <c r="E364" s="22">
        <v>0</v>
      </c>
      <c r="F364" s="23">
        <v>7.5899999999999995E-2</v>
      </c>
    </row>
    <row r="365" spans="1:6" ht="15" customHeight="1" x14ac:dyDescent="0.2">
      <c r="A365" s="28" t="s">
        <v>323</v>
      </c>
      <c r="B365" s="21">
        <v>5</v>
      </c>
      <c r="C365" s="22">
        <v>1.16139E-3</v>
      </c>
      <c r="D365" s="22">
        <v>0</v>
      </c>
      <c r="E365" s="22">
        <v>0</v>
      </c>
      <c r="F365" s="23">
        <v>0.23570000000000002</v>
      </c>
    </row>
    <row r="366" spans="1:6" ht="15" customHeight="1" x14ac:dyDescent="0.2">
      <c r="A366" s="28" t="s">
        <v>324</v>
      </c>
      <c r="B366" s="21">
        <v>4</v>
      </c>
      <c r="C366" s="22">
        <v>1.0956599999999999E-4</v>
      </c>
      <c r="D366" s="22">
        <v>1.0956499999999999E-5</v>
      </c>
      <c r="E366" s="22">
        <v>0</v>
      </c>
      <c r="F366" s="23">
        <v>1.9800000000000002E-2</v>
      </c>
    </row>
    <row r="367" spans="1:6" ht="15" customHeight="1" x14ac:dyDescent="0.2">
      <c r="A367" s="28" t="s">
        <v>325</v>
      </c>
      <c r="B367" s="21">
        <v>3</v>
      </c>
      <c r="C367" s="22">
        <v>1.270955E-3</v>
      </c>
      <c r="D367" s="22">
        <v>0</v>
      </c>
      <c r="E367" s="22">
        <v>0</v>
      </c>
      <c r="F367" s="23">
        <v>0.25419999999999998</v>
      </c>
    </row>
    <row r="368" spans="1:6" ht="15" customHeight="1" x14ac:dyDescent="0.2">
      <c r="A368" s="28" t="s">
        <v>326</v>
      </c>
      <c r="B368" s="21">
        <v>11</v>
      </c>
      <c r="C368" s="22">
        <v>7.12175E-4</v>
      </c>
      <c r="D368" s="22">
        <v>0</v>
      </c>
      <c r="E368" s="22">
        <v>0</v>
      </c>
      <c r="F368" s="23">
        <v>0.1381</v>
      </c>
    </row>
    <row r="369" spans="1:6" ht="15" customHeight="1" x14ac:dyDescent="0.2">
      <c r="A369" s="28" t="s">
        <v>327</v>
      </c>
      <c r="B369" s="21">
        <v>4</v>
      </c>
      <c r="C369" s="22">
        <v>2.6306699999999997E-4</v>
      </c>
      <c r="D369" s="22">
        <v>1.1066666666666667E-5</v>
      </c>
      <c r="E369" s="22">
        <v>0</v>
      </c>
      <c r="F369" s="23">
        <v>5.04E-2</v>
      </c>
    </row>
    <row r="370" spans="1:6" ht="15" customHeight="1" x14ac:dyDescent="0.2">
      <c r="A370" s="28" t="s">
        <v>328</v>
      </c>
      <c r="B370" s="21">
        <v>9</v>
      </c>
      <c r="C370" s="22">
        <v>0.24123808599999999</v>
      </c>
      <c r="D370" s="22">
        <v>2E-3</v>
      </c>
      <c r="E370" s="22">
        <v>0</v>
      </c>
      <c r="F370" s="23">
        <v>47.834800000000008</v>
      </c>
    </row>
    <row r="371" spans="1:6" ht="15" customHeight="1" x14ac:dyDescent="0.2">
      <c r="A371" s="28" t="s">
        <v>329</v>
      </c>
      <c r="B371" s="21">
        <v>4</v>
      </c>
      <c r="C371" s="22">
        <v>7.6697000000000001E-5</v>
      </c>
      <c r="D371" s="22">
        <v>0</v>
      </c>
      <c r="E371" s="22">
        <v>0</v>
      </c>
      <c r="F371" s="23">
        <v>2.3199999999999998E-2</v>
      </c>
    </row>
    <row r="372" spans="1:6" ht="15" customHeight="1" x14ac:dyDescent="0.2">
      <c r="A372" s="28" t="s">
        <v>330</v>
      </c>
      <c r="B372" s="21">
        <v>2</v>
      </c>
      <c r="C372" s="22">
        <v>8.7652999999999996E-5</v>
      </c>
      <c r="D372" s="22">
        <v>0</v>
      </c>
      <c r="E372" s="22">
        <v>0</v>
      </c>
      <c r="F372" s="23">
        <v>1.7500000000000002E-2</v>
      </c>
    </row>
    <row r="373" spans="1:6" ht="15" customHeight="1" x14ac:dyDescent="0.2">
      <c r="A373" s="28" t="s">
        <v>331</v>
      </c>
      <c r="B373" s="21">
        <v>21</v>
      </c>
      <c r="C373" s="22">
        <v>0.25099704899999997</v>
      </c>
      <c r="D373" s="22">
        <v>1.4243466666666671E-4</v>
      </c>
      <c r="E373" s="22">
        <v>0</v>
      </c>
      <c r="F373" s="23">
        <v>50.123800000000003</v>
      </c>
    </row>
    <row r="374" spans="1:6" ht="15" customHeight="1" x14ac:dyDescent="0.2">
      <c r="A374" s="28" t="s">
        <v>332</v>
      </c>
      <c r="B374" s="21">
        <v>15</v>
      </c>
      <c r="C374" s="22">
        <v>5.6974199999999993E-4</v>
      </c>
      <c r="D374" s="22">
        <v>2.1912999999999998E-5</v>
      </c>
      <c r="E374" s="22">
        <v>0</v>
      </c>
      <c r="F374" s="23">
        <v>0.10540000000000001</v>
      </c>
    </row>
    <row r="375" spans="1:6" ht="15" customHeight="1" x14ac:dyDescent="0.2">
      <c r="A375" s="28" t="s">
        <v>333</v>
      </c>
      <c r="B375" s="21">
        <v>25</v>
      </c>
      <c r="C375" s="22">
        <v>9.7513400000000022E-4</v>
      </c>
      <c r="D375" s="22">
        <v>3.2869999999999995E-5</v>
      </c>
      <c r="E375" s="22">
        <v>0</v>
      </c>
      <c r="F375" s="23">
        <v>0.17759999999999998</v>
      </c>
    </row>
    <row r="376" spans="1:6" ht="15" customHeight="1" x14ac:dyDescent="0.2">
      <c r="A376" s="28" t="s">
        <v>146</v>
      </c>
      <c r="B376" s="21">
        <v>3</v>
      </c>
      <c r="C376" s="22">
        <v>1.5339199999999997E-4</v>
      </c>
      <c r="D376" s="22">
        <v>0</v>
      </c>
      <c r="E376" s="22">
        <v>0</v>
      </c>
      <c r="F376" s="23">
        <v>3.3500000000000002E-2</v>
      </c>
    </row>
    <row r="377" spans="1:6" ht="15" customHeight="1" x14ac:dyDescent="0.2">
      <c r="A377" s="28" t="s">
        <v>334</v>
      </c>
      <c r="B377" s="18">
        <v>46</v>
      </c>
      <c r="C377" s="19">
        <v>6.9269211999999997E-2</v>
      </c>
      <c r="D377" s="19">
        <v>0</v>
      </c>
      <c r="E377" s="19">
        <v>0</v>
      </c>
      <c r="F377" s="20">
        <v>13.645200000000004</v>
      </c>
    </row>
    <row r="378" spans="1:6" ht="15" customHeight="1" x14ac:dyDescent="0.2">
      <c r="A378" s="28" t="s">
        <v>484</v>
      </c>
      <c r="B378" s="21">
        <v>4</v>
      </c>
      <c r="C378" s="22">
        <v>2.4104399999999999E-4</v>
      </c>
      <c r="D378" s="22">
        <v>0</v>
      </c>
      <c r="E378" s="22">
        <v>0</v>
      </c>
      <c r="F378" s="23">
        <v>4.82E-2</v>
      </c>
    </row>
    <row r="379" spans="1:6" ht="15" customHeight="1" x14ac:dyDescent="0.2">
      <c r="A379" s="28" t="s">
        <v>335</v>
      </c>
      <c r="B379" s="21">
        <v>2</v>
      </c>
      <c r="C379" s="22">
        <v>5.4783E-5</v>
      </c>
      <c r="D379" s="22">
        <v>0</v>
      </c>
      <c r="E379" s="22">
        <v>0</v>
      </c>
      <c r="F379" s="23">
        <v>0.02</v>
      </c>
    </row>
    <row r="380" spans="1:6" ht="15" customHeight="1" x14ac:dyDescent="0.2">
      <c r="A380" s="28" t="s">
        <v>336</v>
      </c>
      <c r="B380" s="21">
        <v>7</v>
      </c>
      <c r="C380" s="22">
        <v>7.7791299999999998E-4</v>
      </c>
      <c r="D380" s="22">
        <v>0</v>
      </c>
      <c r="E380" s="22">
        <v>0</v>
      </c>
      <c r="F380" s="23">
        <v>0.15029999999999999</v>
      </c>
    </row>
    <row r="381" spans="1:6" ht="15" customHeight="1" x14ac:dyDescent="0.2">
      <c r="A381" s="28" t="s">
        <v>53</v>
      </c>
      <c r="B381" s="21">
        <v>5</v>
      </c>
      <c r="C381" s="22">
        <v>6.2355648000000014E-2</v>
      </c>
      <c r="D381" s="22">
        <v>0</v>
      </c>
      <c r="E381" s="22">
        <v>0</v>
      </c>
      <c r="F381" s="23">
        <v>12.242900000000001</v>
      </c>
    </row>
    <row r="382" spans="1:6" ht="15" customHeight="1" x14ac:dyDescent="0.2">
      <c r="A382" s="28" t="s">
        <v>337</v>
      </c>
      <c r="B382" s="21">
        <v>7</v>
      </c>
      <c r="C382" s="22">
        <v>3.48417E-3</v>
      </c>
      <c r="D382" s="22">
        <v>0</v>
      </c>
      <c r="E382" s="22">
        <v>0</v>
      </c>
      <c r="F382" s="23">
        <v>0.69689999999999974</v>
      </c>
    </row>
    <row r="383" spans="1:6" ht="15" customHeight="1" x14ac:dyDescent="0.2">
      <c r="A383" s="28" t="s">
        <v>338</v>
      </c>
      <c r="B383" s="21">
        <v>2</v>
      </c>
      <c r="C383" s="22">
        <v>1.42435E-4</v>
      </c>
      <c r="D383" s="22">
        <v>0</v>
      </c>
      <c r="E383" s="22">
        <v>0</v>
      </c>
      <c r="F383" s="23">
        <v>2.8500000000000001E-2</v>
      </c>
    </row>
    <row r="384" spans="1:6" ht="15" customHeight="1" x14ac:dyDescent="0.2">
      <c r="A384" s="28" t="s">
        <v>339</v>
      </c>
      <c r="B384" s="21">
        <v>12</v>
      </c>
      <c r="C384" s="22">
        <v>1.6982610000000002E-3</v>
      </c>
      <c r="D384" s="22">
        <v>0</v>
      </c>
      <c r="E384" s="22">
        <v>0</v>
      </c>
      <c r="F384" s="23">
        <v>0.34749999999999992</v>
      </c>
    </row>
    <row r="385" spans="1:6" ht="15" customHeight="1" x14ac:dyDescent="0.2">
      <c r="A385" s="28" t="s">
        <v>340</v>
      </c>
      <c r="B385" s="21">
        <v>7</v>
      </c>
      <c r="C385" s="22">
        <v>5.1495800000000004E-4</v>
      </c>
      <c r="D385" s="22">
        <v>0</v>
      </c>
      <c r="E385" s="22">
        <v>0</v>
      </c>
      <c r="F385" s="23">
        <v>0.11089999999999998</v>
      </c>
    </row>
    <row r="386" spans="1:6" ht="15" customHeight="1" x14ac:dyDescent="0.2">
      <c r="A386" s="28" t="s">
        <v>341</v>
      </c>
      <c r="B386" s="18">
        <v>361</v>
      </c>
      <c r="C386" s="19">
        <v>7.2654883000000045E-2</v>
      </c>
      <c r="D386" s="19">
        <v>7.8887266666666722E-4</v>
      </c>
      <c r="E386" s="19">
        <v>0</v>
      </c>
      <c r="F386" s="20">
        <v>14.420500000000002</v>
      </c>
    </row>
    <row r="387" spans="1:6" ht="15" customHeight="1" x14ac:dyDescent="0.2">
      <c r="A387" s="28" t="s">
        <v>342</v>
      </c>
      <c r="B387" s="21">
        <v>147</v>
      </c>
      <c r="C387" s="22">
        <v>1.3056917999999997E-2</v>
      </c>
      <c r="D387" s="22">
        <v>1.0956666666666668E-4</v>
      </c>
      <c r="E387" s="22">
        <v>0</v>
      </c>
      <c r="F387" s="23">
        <v>2.5515000000000012</v>
      </c>
    </row>
    <row r="388" spans="1:6" ht="15" customHeight="1" x14ac:dyDescent="0.2">
      <c r="A388" s="28" t="s">
        <v>343</v>
      </c>
      <c r="B388" s="21">
        <v>25</v>
      </c>
      <c r="C388" s="22">
        <v>6.9026800000000007E-4</v>
      </c>
      <c r="D388" s="22">
        <v>1.0957E-5</v>
      </c>
      <c r="E388" s="22">
        <v>0</v>
      </c>
      <c r="F388" s="23">
        <v>0.13960000000000003</v>
      </c>
    </row>
    <row r="389" spans="1:6" ht="15" customHeight="1" x14ac:dyDescent="0.2">
      <c r="A389" s="28" t="s">
        <v>344</v>
      </c>
      <c r="B389" s="21">
        <v>5</v>
      </c>
      <c r="C389" s="22">
        <v>1.6434899999999999E-4</v>
      </c>
      <c r="D389" s="22">
        <v>3.2869500000000001E-5</v>
      </c>
      <c r="E389" s="22">
        <v>0</v>
      </c>
      <c r="F389" s="23">
        <v>3.7499999999999999E-2</v>
      </c>
    </row>
    <row r="390" spans="1:6" ht="15" customHeight="1" x14ac:dyDescent="0.2">
      <c r="A390" s="28" t="s">
        <v>345</v>
      </c>
      <c r="B390" s="21">
        <v>1</v>
      </c>
      <c r="C390" s="22">
        <v>1.09565E-4</v>
      </c>
      <c r="D390" s="22">
        <v>9.860850000000001E-5</v>
      </c>
      <c r="E390" s="22">
        <v>0</v>
      </c>
      <c r="F390" s="23">
        <v>2.2000000000000001E-3</v>
      </c>
    </row>
    <row r="391" spans="1:6" ht="15" customHeight="1" x14ac:dyDescent="0.2">
      <c r="A391" s="28" t="s">
        <v>346</v>
      </c>
      <c r="B391" s="21">
        <v>6</v>
      </c>
      <c r="C391" s="22">
        <v>5.9165200000000002E-4</v>
      </c>
      <c r="D391" s="22">
        <v>4.1634750000000002E-4</v>
      </c>
      <c r="E391" s="22">
        <v>0</v>
      </c>
      <c r="F391" s="23">
        <v>3.2000000000000001E-2</v>
      </c>
    </row>
    <row r="392" spans="1:6" ht="15" customHeight="1" x14ac:dyDescent="0.2">
      <c r="A392" s="28" t="s">
        <v>81</v>
      </c>
      <c r="B392" s="21">
        <v>52</v>
      </c>
      <c r="C392" s="22">
        <v>1.270974E-3</v>
      </c>
      <c r="D392" s="22">
        <v>1.0957000000000002E-5</v>
      </c>
      <c r="E392" s="22">
        <v>0</v>
      </c>
      <c r="F392" s="23">
        <v>0.2777</v>
      </c>
    </row>
    <row r="393" spans="1:6" ht="15" customHeight="1" x14ac:dyDescent="0.2">
      <c r="A393" s="28" t="s">
        <v>347</v>
      </c>
      <c r="B393" s="21">
        <v>27</v>
      </c>
      <c r="C393" s="22">
        <v>9.6417799999999989E-4</v>
      </c>
      <c r="D393" s="22">
        <v>2.1913333333333332E-5</v>
      </c>
      <c r="E393" s="22">
        <v>0</v>
      </c>
      <c r="F393" s="23">
        <v>0.1971</v>
      </c>
    </row>
    <row r="394" spans="1:6" ht="15" customHeight="1" x14ac:dyDescent="0.2">
      <c r="A394" s="28" t="s">
        <v>348</v>
      </c>
      <c r="B394" s="21">
        <v>57</v>
      </c>
      <c r="C394" s="22">
        <v>3.1490103000000005E-2</v>
      </c>
      <c r="D394" s="22">
        <v>7.6696166666666659E-5</v>
      </c>
      <c r="E394" s="22">
        <v>0</v>
      </c>
      <c r="F394" s="23">
        <v>6.311099999999997</v>
      </c>
    </row>
    <row r="395" spans="1:6" ht="15" customHeight="1" x14ac:dyDescent="0.2">
      <c r="A395" s="28" t="s">
        <v>349</v>
      </c>
      <c r="B395" s="21">
        <v>18</v>
      </c>
      <c r="C395" s="22">
        <v>2.0580699000000001E-2</v>
      </c>
      <c r="D395" s="22">
        <v>1.0957E-5</v>
      </c>
      <c r="E395" s="22">
        <v>0</v>
      </c>
      <c r="F395" s="23">
        <v>4.1109</v>
      </c>
    </row>
    <row r="396" spans="1:6" ht="15" customHeight="1" x14ac:dyDescent="0.2">
      <c r="A396" s="28" t="s">
        <v>350</v>
      </c>
      <c r="B396" s="21">
        <v>1</v>
      </c>
      <c r="C396" s="22">
        <v>1.0957E-5</v>
      </c>
      <c r="D396" s="22">
        <v>0</v>
      </c>
      <c r="E396" s="22">
        <v>0</v>
      </c>
      <c r="F396" s="23">
        <v>2.2000000000000001E-3</v>
      </c>
    </row>
    <row r="397" spans="1:6" ht="15" customHeight="1" x14ac:dyDescent="0.2">
      <c r="A397" s="28" t="s">
        <v>351</v>
      </c>
      <c r="B397" s="21">
        <v>10</v>
      </c>
      <c r="C397" s="22">
        <v>2.30091E-4</v>
      </c>
      <c r="D397" s="22">
        <v>0</v>
      </c>
      <c r="E397" s="22">
        <v>0</v>
      </c>
      <c r="F397" s="23">
        <v>5.3900000000000003E-2</v>
      </c>
    </row>
    <row r="398" spans="1:6" ht="15" customHeight="1" x14ac:dyDescent="0.2">
      <c r="A398" s="28" t="s">
        <v>352</v>
      </c>
      <c r="B398" s="21">
        <v>1</v>
      </c>
      <c r="C398" s="22">
        <v>2.1912999999999998E-5</v>
      </c>
      <c r="D398" s="22">
        <v>0</v>
      </c>
      <c r="E398" s="22">
        <v>0</v>
      </c>
      <c r="F398" s="23">
        <v>0.01</v>
      </c>
    </row>
    <row r="399" spans="1:6" ht="15" customHeight="1" x14ac:dyDescent="0.2">
      <c r="A399" s="28" t="s">
        <v>353</v>
      </c>
      <c r="B399" s="21">
        <v>5</v>
      </c>
      <c r="C399" s="22">
        <v>3.3636480000000003E-3</v>
      </c>
      <c r="D399" s="22">
        <v>0</v>
      </c>
      <c r="E399" s="22">
        <v>0</v>
      </c>
      <c r="F399" s="23">
        <v>0.67280000000000006</v>
      </c>
    </row>
    <row r="400" spans="1:6" ht="15" customHeight="1" x14ac:dyDescent="0.2">
      <c r="A400" s="28" t="s">
        <v>354</v>
      </c>
      <c r="B400" s="21">
        <v>4</v>
      </c>
      <c r="C400" s="22">
        <v>4.3828000000000001E-5</v>
      </c>
      <c r="D400" s="22">
        <v>0</v>
      </c>
      <c r="E400" s="22">
        <v>0</v>
      </c>
      <c r="F400" s="23">
        <v>8.8000000000000005E-3</v>
      </c>
    </row>
    <row r="401" spans="1:6" ht="15" customHeight="1" x14ac:dyDescent="0.2">
      <c r="A401" s="28" t="s">
        <v>60</v>
      </c>
      <c r="B401" s="21">
        <v>2</v>
      </c>
      <c r="C401" s="22">
        <v>6.5740000000000004E-5</v>
      </c>
      <c r="D401" s="22">
        <v>0</v>
      </c>
      <c r="E401" s="22">
        <v>0</v>
      </c>
      <c r="F401" s="23">
        <v>1.32E-2</v>
      </c>
    </row>
    <row r="402" spans="1:6" ht="15" customHeight="1" x14ac:dyDescent="0.2">
      <c r="A402" s="28" t="s">
        <v>355</v>
      </c>
      <c r="B402" s="18">
        <v>147</v>
      </c>
      <c r="C402" s="19">
        <v>7.2746707639999997</v>
      </c>
      <c r="D402" s="19">
        <v>3.9697958419615383E-2</v>
      </c>
      <c r="E402" s="19">
        <v>4.9999999999999996E-2</v>
      </c>
      <c r="F402" s="20">
        <v>1422.5898</v>
      </c>
    </row>
    <row r="403" spans="1:6" ht="15" customHeight="1" x14ac:dyDescent="0.2">
      <c r="A403" s="28" t="s">
        <v>485</v>
      </c>
      <c r="B403" s="21">
        <v>10</v>
      </c>
      <c r="C403" s="22">
        <v>6.4643499999999989E-4</v>
      </c>
      <c r="D403" s="22">
        <v>8.7651999999999994E-5</v>
      </c>
      <c r="E403" s="22">
        <v>0</v>
      </c>
      <c r="F403" s="23">
        <v>0.11179999999999998</v>
      </c>
    </row>
    <row r="404" spans="1:6" ht="15" customHeight="1" x14ac:dyDescent="0.2">
      <c r="A404" s="28" t="s">
        <v>356</v>
      </c>
      <c r="B404" s="21">
        <v>2</v>
      </c>
      <c r="C404" s="22">
        <v>1.5339100000000001E-3</v>
      </c>
      <c r="D404" s="22">
        <v>2.1913000000000002E-4</v>
      </c>
      <c r="E404" s="22">
        <v>0</v>
      </c>
      <c r="F404" s="23">
        <v>0.26300000000000001</v>
      </c>
    </row>
    <row r="405" spans="1:6" ht="15" customHeight="1" x14ac:dyDescent="0.2">
      <c r="A405" s="28" t="s">
        <v>357</v>
      </c>
      <c r="B405" s="21">
        <v>3</v>
      </c>
      <c r="C405" s="22">
        <v>6.3547700000000018E-4</v>
      </c>
      <c r="D405" s="22">
        <v>0</v>
      </c>
      <c r="E405" s="22">
        <v>0</v>
      </c>
      <c r="F405" s="23">
        <v>0.11440000000000002</v>
      </c>
    </row>
    <row r="406" spans="1:6" ht="15" customHeight="1" x14ac:dyDescent="0.2">
      <c r="A406" s="28" t="s">
        <v>358</v>
      </c>
      <c r="B406" s="21">
        <v>10</v>
      </c>
      <c r="C406" s="22">
        <v>1.1613894E-2</v>
      </c>
      <c r="D406" s="22">
        <v>1.0956500600000001E-3</v>
      </c>
      <c r="E406" s="22">
        <v>0</v>
      </c>
      <c r="F406" s="23">
        <v>1.8803999999999998</v>
      </c>
    </row>
    <row r="407" spans="1:6" ht="15" customHeight="1" x14ac:dyDescent="0.2">
      <c r="A407" s="28" t="s">
        <v>359</v>
      </c>
      <c r="B407" s="21">
        <v>2</v>
      </c>
      <c r="C407" s="22">
        <v>1.588693E-3</v>
      </c>
      <c r="D407" s="22">
        <v>0</v>
      </c>
      <c r="E407" s="22">
        <v>0</v>
      </c>
      <c r="F407" s="23">
        <v>0.31769999999999998</v>
      </c>
    </row>
    <row r="408" spans="1:6" ht="15" customHeight="1" x14ac:dyDescent="0.2">
      <c r="A408" s="28" t="s">
        <v>360</v>
      </c>
      <c r="B408" s="21">
        <v>65</v>
      </c>
      <c r="C408" s="22">
        <v>5.6483072230000015</v>
      </c>
      <c r="D408" s="22">
        <v>1.6764976016666669E-2</v>
      </c>
      <c r="E408" s="22">
        <v>4.9999999999999996E-2</v>
      </c>
      <c r="F408" s="23">
        <v>1114.6525999999999</v>
      </c>
    </row>
    <row r="409" spans="1:6" ht="15" customHeight="1" x14ac:dyDescent="0.2">
      <c r="A409" s="28" t="s">
        <v>361</v>
      </c>
      <c r="B409" s="21">
        <v>41</v>
      </c>
      <c r="C409" s="22">
        <v>1.1085592199999998</v>
      </c>
      <c r="D409" s="22">
        <v>2.144289834294871E-2</v>
      </c>
      <c r="E409" s="22">
        <v>0</v>
      </c>
      <c r="F409" s="23">
        <v>204.91009999999994</v>
      </c>
    </row>
    <row r="410" spans="1:6" ht="15" customHeight="1" x14ac:dyDescent="0.2">
      <c r="A410" s="28" t="s">
        <v>362</v>
      </c>
      <c r="B410" s="21">
        <v>14</v>
      </c>
      <c r="C410" s="22">
        <v>0.501785912</v>
      </c>
      <c r="D410" s="22">
        <v>8.7651999999999966E-5</v>
      </c>
      <c r="E410" s="22">
        <v>0</v>
      </c>
      <c r="F410" s="23">
        <v>100.33979999999997</v>
      </c>
    </row>
    <row r="411" spans="1:6" ht="21" customHeight="1" x14ac:dyDescent="0.2">
      <c r="A411" s="28" t="s">
        <v>13</v>
      </c>
      <c r="B411" s="18">
        <f>SUM(B412+B415+B420+B426+B429+B438+B444+B446+B448+B454+B468+B473)</f>
        <v>221</v>
      </c>
      <c r="C411" s="19">
        <f t="shared" ref="C411:F411" si="10">SUM(C412+C415+C420+C426+C429+C438+C444+C446+C448+C454+C468+C473)</f>
        <v>9.3392189999999986E-2</v>
      </c>
      <c r="D411" s="19">
        <f t="shared" si="10"/>
        <v>1.4791288E-3</v>
      </c>
      <c r="E411" s="19">
        <f t="shared" si="10"/>
        <v>0</v>
      </c>
      <c r="F411" s="20">
        <f t="shared" si="10"/>
        <v>17.946300000000004</v>
      </c>
    </row>
    <row r="412" spans="1:6" ht="15" customHeight="1" x14ac:dyDescent="0.2">
      <c r="A412" s="28" t="s">
        <v>363</v>
      </c>
      <c r="B412" s="18">
        <v>12</v>
      </c>
      <c r="C412" s="19">
        <v>7.8887099999999991E-4</v>
      </c>
      <c r="D412" s="19">
        <v>0</v>
      </c>
      <c r="E412" s="19">
        <v>0</v>
      </c>
      <c r="F412" s="20">
        <v>0.15129999999999999</v>
      </c>
    </row>
    <row r="413" spans="1:6" ht="15" customHeight="1" x14ac:dyDescent="0.2">
      <c r="A413" s="28" t="s">
        <v>486</v>
      </c>
      <c r="B413" s="21">
        <v>8</v>
      </c>
      <c r="C413" s="22">
        <v>5.9165200000000002E-4</v>
      </c>
      <c r="D413" s="22">
        <v>0</v>
      </c>
      <c r="E413" s="22">
        <v>0</v>
      </c>
      <c r="F413" s="23">
        <v>0.11839999999999999</v>
      </c>
    </row>
    <row r="414" spans="1:6" ht="15" customHeight="1" x14ac:dyDescent="0.2">
      <c r="A414" s="28" t="s">
        <v>364</v>
      </c>
      <c r="B414" s="21">
        <v>4</v>
      </c>
      <c r="C414" s="22">
        <v>1.97219E-4</v>
      </c>
      <c r="D414" s="22">
        <v>0</v>
      </c>
      <c r="E414" s="22">
        <v>0</v>
      </c>
      <c r="F414" s="23">
        <v>3.2899999999999999E-2</v>
      </c>
    </row>
    <row r="415" spans="1:6" ht="15" customHeight="1" x14ac:dyDescent="0.2">
      <c r="A415" s="28" t="s">
        <v>365</v>
      </c>
      <c r="B415" s="18">
        <v>14</v>
      </c>
      <c r="C415" s="19">
        <v>3.9114760000000005E-3</v>
      </c>
      <c r="D415" s="19">
        <v>0</v>
      </c>
      <c r="E415" s="19">
        <v>0</v>
      </c>
      <c r="F415" s="20">
        <v>0.79160000000000008</v>
      </c>
    </row>
    <row r="416" spans="1:6" ht="15" customHeight="1" x14ac:dyDescent="0.2">
      <c r="A416" s="28" t="s">
        <v>366</v>
      </c>
      <c r="B416" s="21">
        <v>1</v>
      </c>
      <c r="C416" s="22">
        <v>3.2869510000000002E-3</v>
      </c>
      <c r="D416" s="22">
        <v>0</v>
      </c>
      <c r="E416" s="22">
        <v>0</v>
      </c>
      <c r="F416" s="23">
        <v>0.65739999999999998</v>
      </c>
    </row>
    <row r="417" spans="1:6" ht="15" customHeight="1" x14ac:dyDescent="0.2">
      <c r="A417" s="28" t="s">
        <v>64</v>
      </c>
      <c r="B417" s="21">
        <v>5</v>
      </c>
      <c r="C417" s="22">
        <v>2.4104500000000003E-4</v>
      </c>
      <c r="D417" s="22">
        <v>0</v>
      </c>
      <c r="E417" s="22">
        <v>0</v>
      </c>
      <c r="F417" s="23">
        <v>4.8400000000000006E-2</v>
      </c>
    </row>
    <row r="418" spans="1:6" ht="15" customHeight="1" x14ac:dyDescent="0.2">
      <c r="A418" s="28" t="s">
        <v>360</v>
      </c>
      <c r="B418" s="21">
        <v>2</v>
      </c>
      <c r="C418" s="22">
        <v>6.5740000000000004E-5</v>
      </c>
      <c r="D418" s="22">
        <v>0</v>
      </c>
      <c r="E418" s="22">
        <v>0</v>
      </c>
      <c r="F418" s="23">
        <v>1.32E-2</v>
      </c>
    </row>
    <row r="419" spans="1:6" ht="15" customHeight="1" x14ac:dyDescent="0.2">
      <c r="A419" s="28" t="s">
        <v>362</v>
      </c>
      <c r="B419" s="21">
        <v>6</v>
      </c>
      <c r="C419" s="22">
        <v>3.1774E-4</v>
      </c>
      <c r="D419" s="22">
        <v>0</v>
      </c>
      <c r="E419" s="22">
        <v>0</v>
      </c>
      <c r="F419" s="23">
        <v>7.2599999999999998E-2</v>
      </c>
    </row>
    <row r="420" spans="1:6" ht="15" customHeight="1" x14ac:dyDescent="0.2">
      <c r="A420" s="28" t="s">
        <v>367</v>
      </c>
      <c r="B420" s="18">
        <v>35</v>
      </c>
      <c r="C420" s="19">
        <v>7.537964799999998E-2</v>
      </c>
      <c r="D420" s="19">
        <v>8.7652080000000026E-4</v>
      </c>
      <c r="E420" s="19">
        <v>0</v>
      </c>
      <c r="F420" s="20">
        <v>14.885500000000002</v>
      </c>
    </row>
    <row r="421" spans="1:6" ht="15" customHeight="1" x14ac:dyDescent="0.2">
      <c r="A421" s="28" t="s">
        <v>487</v>
      </c>
      <c r="B421" s="21">
        <v>16</v>
      </c>
      <c r="C421" s="22">
        <v>1.0788871E-2</v>
      </c>
      <c r="D421" s="22">
        <v>3.2869800000000002E-5</v>
      </c>
      <c r="E421" s="22">
        <v>0</v>
      </c>
      <c r="F421" s="23">
        <v>2.1516000000000002</v>
      </c>
    </row>
    <row r="422" spans="1:6" ht="15" customHeight="1" x14ac:dyDescent="0.2">
      <c r="A422" s="28" t="s">
        <v>368</v>
      </c>
      <c r="B422" s="21">
        <v>6</v>
      </c>
      <c r="C422" s="22">
        <v>1.6325200000000002E-3</v>
      </c>
      <c r="D422" s="22">
        <v>7.2312899999999998E-4</v>
      </c>
      <c r="E422" s="22">
        <v>0</v>
      </c>
      <c r="F422" s="23">
        <v>0.18540000000000001</v>
      </c>
    </row>
    <row r="423" spans="1:6" ht="15" customHeight="1" x14ac:dyDescent="0.2">
      <c r="A423" s="28" t="s">
        <v>369</v>
      </c>
      <c r="B423" s="21">
        <v>9</v>
      </c>
      <c r="C423" s="22">
        <v>1.7201720000000001E-3</v>
      </c>
      <c r="D423" s="22">
        <v>1.20522E-4</v>
      </c>
      <c r="E423" s="22">
        <v>0</v>
      </c>
      <c r="F423" s="23">
        <v>0.30089999999999995</v>
      </c>
    </row>
    <row r="424" spans="1:6" ht="15" customHeight="1" x14ac:dyDescent="0.2">
      <c r="A424" s="28" t="s">
        <v>362</v>
      </c>
      <c r="B424" s="21">
        <v>2</v>
      </c>
      <c r="C424" s="22">
        <v>1.2271280000000001E-3</v>
      </c>
      <c r="D424" s="22">
        <v>0</v>
      </c>
      <c r="E424" s="22">
        <v>0</v>
      </c>
      <c r="F424" s="23">
        <v>0.24540000000000001</v>
      </c>
    </row>
    <row r="425" spans="1:6" ht="15" customHeight="1" x14ac:dyDescent="0.2">
      <c r="A425" s="28" t="s">
        <v>370</v>
      </c>
      <c r="B425" s="21">
        <v>2</v>
      </c>
      <c r="C425" s="22">
        <v>6.0010956999999997E-2</v>
      </c>
      <c r="D425" s="22">
        <v>0</v>
      </c>
      <c r="E425" s="22">
        <v>0</v>
      </c>
      <c r="F425" s="23">
        <v>12.0022</v>
      </c>
    </row>
    <row r="426" spans="1:6" ht="15" customHeight="1" x14ac:dyDescent="0.2">
      <c r="A426" s="28" t="s">
        <v>371</v>
      </c>
      <c r="B426" s="18">
        <v>13</v>
      </c>
      <c r="C426" s="19">
        <v>5.6974100000000013E-4</v>
      </c>
      <c r="D426" s="19">
        <v>2.4104299999999998E-4</v>
      </c>
      <c r="E426" s="19">
        <v>0</v>
      </c>
      <c r="F426" s="20">
        <v>5.9099999999999993E-2</v>
      </c>
    </row>
    <row r="427" spans="1:6" ht="15" customHeight="1" x14ac:dyDescent="0.2">
      <c r="A427" s="28" t="s">
        <v>488</v>
      </c>
      <c r="B427" s="21">
        <v>3</v>
      </c>
      <c r="C427" s="22">
        <v>1.8626100000000001E-4</v>
      </c>
      <c r="D427" s="22">
        <v>0</v>
      </c>
      <c r="E427" s="22">
        <v>0</v>
      </c>
      <c r="F427" s="23">
        <v>3.1E-2</v>
      </c>
    </row>
    <row r="428" spans="1:6" ht="15" customHeight="1" x14ac:dyDescent="0.2">
      <c r="A428" s="28" t="s">
        <v>372</v>
      </c>
      <c r="B428" s="21">
        <v>10</v>
      </c>
      <c r="C428" s="22">
        <v>3.8348000000000001E-4</v>
      </c>
      <c r="D428" s="22">
        <v>2.4104299999999998E-4</v>
      </c>
      <c r="E428" s="22">
        <v>0</v>
      </c>
      <c r="F428" s="23">
        <v>2.81E-2</v>
      </c>
    </row>
    <row r="429" spans="1:6" ht="15" customHeight="1" x14ac:dyDescent="0.2">
      <c r="A429" s="28" t="s">
        <v>373</v>
      </c>
      <c r="B429" s="18">
        <v>33</v>
      </c>
      <c r="C429" s="19">
        <v>1.106618E-3</v>
      </c>
      <c r="D429" s="19">
        <v>6.5739499999999996E-5</v>
      </c>
      <c r="E429" s="19">
        <v>0</v>
      </c>
      <c r="F429" s="20">
        <v>0.22439999999999999</v>
      </c>
    </row>
    <row r="430" spans="1:6" ht="15" customHeight="1" x14ac:dyDescent="0.2">
      <c r="A430" s="28" t="s">
        <v>489</v>
      </c>
      <c r="B430" s="21">
        <v>5</v>
      </c>
      <c r="C430" s="22">
        <v>8.7654000000000012E-5</v>
      </c>
      <c r="D430" s="22">
        <v>0</v>
      </c>
      <c r="E430" s="22">
        <v>0</v>
      </c>
      <c r="F430" s="23">
        <v>2.5399999999999999E-2</v>
      </c>
    </row>
    <row r="431" spans="1:6" ht="15" customHeight="1" x14ac:dyDescent="0.2">
      <c r="A431" s="28" t="s">
        <v>374</v>
      </c>
      <c r="B431" s="21">
        <v>3</v>
      </c>
      <c r="C431" s="22">
        <v>1.4243600000000002E-4</v>
      </c>
      <c r="D431" s="22">
        <v>5.4783E-5</v>
      </c>
      <c r="E431" s="22">
        <v>0</v>
      </c>
      <c r="F431" s="23">
        <v>1.7600000000000001E-2</v>
      </c>
    </row>
    <row r="432" spans="1:6" ht="15" customHeight="1" x14ac:dyDescent="0.2">
      <c r="A432" s="28" t="s">
        <v>375</v>
      </c>
      <c r="B432" s="21">
        <v>2</v>
      </c>
      <c r="C432" s="22">
        <v>6.5740000000000004E-5</v>
      </c>
      <c r="D432" s="22">
        <v>0</v>
      </c>
      <c r="E432" s="22">
        <v>0</v>
      </c>
      <c r="F432" s="23">
        <v>1.2199999999999999E-2</v>
      </c>
    </row>
    <row r="433" spans="1:6" ht="15" customHeight="1" x14ac:dyDescent="0.2">
      <c r="A433" s="28" t="s">
        <v>376</v>
      </c>
      <c r="B433" s="21">
        <v>6</v>
      </c>
      <c r="C433" s="22">
        <v>1.8626299999999999E-4</v>
      </c>
      <c r="D433" s="22">
        <v>0</v>
      </c>
      <c r="E433" s="22">
        <v>0</v>
      </c>
      <c r="F433" s="23">
        <v>3.73E-2</v>
      </c>
    </row>
    <row r="434" spans="1:6" ht="15" customHeight="1" x14ac:dyDescent="0.2">
      <c r="A434" s="28" t="s">
        <v>377</v>
      </c>
      <c r="B434" s="21">
        <v>6</v>
      </c>
      <c r="C434" s="22">
        <v>3.7252200000000002E-4</v>
      </c>
      <c r="D434" s="22">
        <v>0</v>
      </c>
      <c r="E434" s="22">
        <v>0</v>
      </c>
      <c r="F434" s="23">
        <v>8.0099999999999991E-2</v>
      </c>
    </row>
    <row r="435" spans="1:6" ht="15" customHeight="1" x14ac:dyDescent="0.2">
      <c r="A435" s="28" t="s">
        <v>378</v>
      </c>
      <c r="B435" s="21">
        <v>8</v>
      </c>
      <c r="C435" s="22">
        <v>1.7530699999999998E-4</v>
      </c>
      <c r="D435" s="22">
        <v>1.0956499999999999E-5</v>
      </c>
      <c r="E435" s="22">
        <v>0</v>
      </c>
      <c r="F435" s="23">
        <v>3.2999999999999995E-2</v>
      </c>
    </row>
    <row r="436" spans="1:6" ht="15" customHeight="1" x14ac:dyDescent="0.2">
      <c r="A436" s="28" t="s">
        <v>379</v>
      </c>
      <c r="B436" s="21">
        <v>2</v>
      </c>
      <c r="C436" s="22">
        <v>3.2870000000000002E-5</v>
      </c>
      <c r="D436" s="22">
        <v>0</v>
      </c>
      <c r="E436" s="22">
        <v>0</v>
      </c>
      <c r="F436" s="23">
        <v>0.01</v>
      </c>
    </row>
    <row r="437" spans="1:6" ht="15" customHeight="1" x14ac:dyDescent="0.2">
      <c r="A437" s="28" t="s">
        <v>380</v>
      </c>
      <c r="B437" s="21">
        <v>1</v>
      </c>
      <c r="C437" s="22">
        <v>4.3825999999999997E-5</v>
      </c>
      <c r="D437" s="22">
        <v>0</v>
      </c>
      <c r="E437" s="22">
        <v>0</v>
      </c>
      <c r="F437" s="23">
        <v>8.8000000000000005E-3</v>
      </c>
    </row>
    <row r="438" spans="1:6" ht="15" customHeight="1" x14ac:dyDescent="0.2">
      <c r="A438" s="28" t="s">
        <v>381</v>
      </c>
      <c r="B438" s="18">
        <v>7</v>
      </c>
      <c r="C438" s="19">
        <v>2.5200100000000002E-4</v>
      </c>
      <c r="D438" s="19">
        <v>0</v>
      </c>
      <c r="E438" s="19">
        <v>0</v>
      </c>
      <c r="F438" s="20">
        <v>5.0400000000000007E-2</v>
      </c>
    </row>
    <row r="439" spans="1:6" ht="15" customHeight="1" x14ac:dyDescent="0.2">
      <c r="A439" s="28" t="s">
        <v>490</v>
      </c>
      <c r="B439" s="21">
        <v>3</v>
      </c>
      <c r="C439" s="22">
        <v>1.09565E-4</v>
      </c>
      <c r="D439" s="22">
        <v>0</v>
      </c>
      <c r="E439" s="22">
        <v>0</v>
      </c>
      <c r="F439" s="23">
        <v>2.1899999999999999E-2</v>
      </c>
    </row>
    <row r="440" spans="1:6" ht="15" customHeight="1" x14ac:dyDescent="0.2">
      <c r="A440" s="28" t="s">
        <v>382</v>
      </c>
      <c r="B440" s="21">
        <v>1</v>
      </c>
      <c r="C440" s="22">
        <v>1.09565E-4</v>
      </c>
      <c r="D440" s="22">
        <v>0</v>
      </c>
      <c r="E440" s="22">
        <v>0</v>
      </c>
      <c r="F440" s="23">
        <v>2.1899999999999999E-2</v>
      </c>
    </row>
    <row r="441" spans="1:6" ht="15" customHeight="1" x14ac:dyDescent="0.2">
      <c r="A441" s="28" t="s">
        <v>383</v>
      </c>
      <c r="B441" s="21">
        <v>1</v>
      </c>
      <c r="C441" s="22">
        <v>1.0957E-5</v>
      </c>
      <c r="D441" s="22">
        <v>0</v>
      </c>
      <c r="E441" s="22">
        <v>0</v>
      </c>
      <c r="F441" s="23">
        <v>2.2000000000000001E-3</v>
      </c>
    </row>
    <row r="442" spans="1:6" ht="15" customHeight="1" x14ac:dyDescent="0.2">
      <c r="A442" s="28" t="s">
        <v>384</v>
      </c>
      <c r="B442" s="21">
        <v>1</v>
      </c>
      <c r="C442" s="22">
        <v>1.0957E-5</v>
      </c>
      <c r="D442" s="22">
        <v>0</v>
      </c>
      <c r="E442" s="22">
        <v>0</v>
      </c>
      <c r="F442" s="23">
        <v>2.2000000000000001E-3</v>
      </c>
    </row>
    <row r="443" spans="1:6" ht="15" customHeight="1" x14ac:dyDescent="0.2">
      <c r="A443" s="28" t="s">
        <v>385</v>
      </c>
      <c r="B443" s="21">
        <v>1</v>
      </c>
      <c r="C443" s="22">
        <v>1.0957E-5</v>
      </c>
      <c r="D443" s="22">
        <v>0</v>
      </c>
      <c r="E443" s="22">
        <v>0</v>
      </c>
      <c r="F443" s="23">
        <v>2.2000000000000001E-3</v>
      </c>
    </row>
    <row r="444" spans="1:6" ht="15" customHeight="1" x14ac:dyDescent="0.2">
      <c r="A444" s="28" t="s">
        <v>386</v>
      </c>
      <c r="B444" s="18">
        <v>3</v>
      </c>
      <c r="C444" s="19">
        <v>2.7391299999999998E-4</v>
      </c>
      <c r="D444" s="19">
        <v>0</v>
      </c>
      <c r="E444" s="19">
        <v>0</v>
      </c>
      <c r="F444" s="20">
        <v>5.6000000000000008E-2</v>
      </c>
    </row>
    <row r="445" spans="1:6" ht="15" customHeight="1" x14ac:dyDescent="0.2">
      <c r="A445" s="28" t="s">
        <v>491</v>
      </c>
      <c r="B445" s="21">
        <v>3</v>
      </c>
      <c r="C445" s="22">
        <v>2.7391299999999998E-4</v>
      </c>
      <c r="D445" s="22">
        <v>0</v>
      </c>
      <c r="E445" s="22">
        <v>0</v>
      </c>
      <c r="F445" s="23">
        <v>5.6000000000000008E-2</v>
      </c>
    </row>
    <row r="446" spans="1:6" ht="15" customHeight="1" x14ac:dyDescent="0.2">
      <c r="A446" s="28" t="s">
        <v>387</v>
      </c>
      <c r="B446" s="18">
        <v>1</v>
      </c>
      <c r="C446" s="19">
        <v>1.0957E-5</v>
      </c>
      <c r="D446" s="19">
        <v>0</v>
      </c>
      <c r="E446" s="19">
        <v>0</v>
      </c>
      <c r="F446" s="20">
        <v>0</v>
      </c>
    </row>
    <row r="447" spans="1:6" ht="15" customHeight="1" x14ac:dyDescent="0.2">
      <c r="A447" s="28" t="s">
        <v>492</v>
      </c>
      <c r="B447" s="21">
        <v>1</v>
      </c>
      <c r="C447" s="22">
        <v>1.0957E-5</v>
      </c>
      <c r="D447" s="22">
        <v>0</v>
      </c>
      <c r="E447" s="22">
        <v>0</v>
      </c>
      <c r="F447" s="23">
        <v>0</v>
      </c>
    </row>
    <row r="448" spans="1:6" ht="15" customHeight="1" x14ac:dyDescent="0.2">
      <c r="A448" s="28" t="s">
        <v>196</v>
      </c>
      <c r="B448" s="18">
        <v>19</v>
      </c>
      <c r="C448" s="19">
        <v>7.0121660000000002E-3</v>
      </c>
      <c r="D448" s="19">
        <v>2.1912999999999998E-5</v>
      </c>
      <c r="E448" s="19">
        <v>0</v>
      </c>
      <c r="F448" s="20">
        <v>0.95</v>
      </c>
    </row>
    <row r="449" spans="1:6" ht="15" customHeight="1" x14ac:dyDescent="0.2">
      <c r="A449" s="28" t="s">
        <v>493</v>
      </c>
      <c r="B449" s="21">
        <v>5</v>
      </c>
      <c r="C449" s="22">
        <v>5.2591399999999994E-4</v>
      </c>
      <c r="D449" s="22">
        <v>0</v>
      </c>
      <c r="E449" s="22">
        <v>0</v>
      </c>
      <c r="F449" s="23">
        <v>9.5200000000000007E-2</v>
      </c>
    </row>
    <row r="450" spans="1:6" ht="15" customHeight="1" x14ac:dyDescent="0.2">
      <c r="A450" s="28" t="s">
        <v>388</v>
      </c>
      <c r="B450" s="21">
        <v>6</v>
      </c>
      <c r="C450" s="22">
        <v>4.9632979999999997E-3</v>
      </c>
      <c r="D450" s="22">
        <v>0</v>
      </c>
      <c r="E450" s="22">
        <v>0</v>
      </c>
      <c r="F450" s="23">
        <v>0.55449999999999988</v>
      </c>
    </row>
    <row r="451" spans="1:6" ht="15" customHeight="1" x14ac:dyDescent="0.2">
      <c r="A451" s="28" t="s">
        <v>389</v>
      </c>
      <c r="B451" s="21">
        <v>4</v>
      </c>
      <c r="C451" s="22">
        <v>1.358606E-3</v>
      </c>
      <c r="D451" s="22">
        <v>0</v>
      </c>
      <c r="E451" s="22">
        <v>0</v>
      </c>
      <c r="F451" s="23">
        <v>0.2717</v>
      </c>
    </row>
    <row r="452" spans="1:6" ht="15" customHeight="1" x14ac:dyDescent="0.2">
      <c r="A452" s="28" t="s">
        <v>390</v>
      </c>
      <c r="B452" s="21">
        <v>3</v>
      </c>
      <c r="C452" s="22">
        <v>1.20522E-4</v>
      </c>
      <c r="D452" s="22">
        <v>2.1912999999999998E-5</v>
      </c>
      <c r="E452" s="22">
        <v>0</v>
      </c>
      <c r="F452" s="23">
        <v>1.9799999999999998E-2</v>
      </c>
    </row>
    <row r="453" spans="1:6" ht="15" customHeight="1" x14ac:dyDescent="0.2">
      <c r="A453" s="28" t="s">
        <v>391</v>
      </c>
      <c r="B453" s="21">
        <v>1</v>
      </c>
      <c r="C453" s="22">
        <v>4.3825999999999997E-5</v>
      </c>
      <c r="D453" s="22">
        <v>0</v>
      </c>
      <c r="E453" s="22">
        <v>0</v>
      </c>
      <c r="F453" s="23">
        <v>8.8000000000000005E-3</v>
      </c>
    </row>
    <row r="454" spans="1:6" ht="15" customHeight="1" x14ac:dyDescent="0.2">
      <c r="A454" s="28" t="s">
        <v>392</v>
      </c>
      <c r="B454" s="18">
        <v>70</v>
      </c>
      <c r="C454" s="19">
        <v>3.0130579999999999E-3</v>
      </c>
      <c r="D454" s="19">
        <v>2.7391249999999992E-4</v>
      </c>
      <c r="E454" s="19">
        <v>0</v>
      </c>
      <c r="F454" s="20">
        <v>0.55599999999999983</v>
      </c>
    </row>
    <row r="455" spans="1:6" ht="15" customHeight="1" x14ac:dyDescent="0.2">
      <c r="A455" s="28" t="s">
        <v>494</v>
      </c>
      <c r="B455" s="21">
        <v>24</v>
      </c>
      <c r="C455" s="22">
        <v>8.9843900000000001E-4</v>
      </c>
      <c r="D455" s="22">
        <v>0</v>
      </c>
      <c r="E455" s="22">
        <v>0</v>
      </c>
      <c r="F455" s="23">
        <v>0.18340000000000004</v>
      </c>
    </row>
    <row r="456" spans="1:6" ht="15" customHeight="1" x14ac:dyDescent="0.2">
      <c r="A456" s="28" t="s">
        <v>393</v>
      </c>
      <c r="B456" s="21">
        <v>2</v>
      </c>
      <c r="C456" s="22">
        <v>5.4783E-5</v>
      </c>
      <c r="D456" s="22">
        <v>0</v>
      </c>
      <c r="E456" s="22">
        <v>0</v>
      </c>
      <c r="F456" s="23">
        <v>1.0999999999999999E-2</v>
      </c>
    </row>
    <row r="457" spans="1:6" ht="15" customHeight="1" x14ac:dyDescent="0.2">
      <c r="A457" s="28" t="s">
        <v>394</v>
      </c>
      <c r="B457" s="21">
        <v>2</v>
      </c>
      <c r="C457" s="22">
        <v>6.5740000000000004E-5</v>
      </c>
      <c r="D457" s="22">
        <v>0</v>
      </c>
      <c r="E457" s="22">
        <v>0</v>
      </c>
      <c r="F457" s="23">
        <v>1.32E-2</v>
      </c>
    </row>
    <row r="458" spans="1:6" ht="15" customHeight="1" x14ac:dyDescent="0.2">
      <c r="A458" s="28" t="s">
        <v>395</v>
      </c>
      <c r="B458" s="21">
        <v>2</v>
      </c>
      <c r="C458" s="22">
        <v>1.09565E-4</v>
      </c>
      <c r="D458" s="22">
        <v>0</v>
      </c>
      <c r="E458" s="22">
        <v>0</v>
      </c>
      <c r="F458" s="23">
        <v>2.1900000000000003E-2</v>
      </c>
    </row>
    <row r="459" spans="1:6" ht="15" customHeight="1" x14ac:dyDescent="0.2">
      <c r="A459" s="28" t="s">
        <v>396</v>
      </c>
      <c r="B459" s="21">
        <v>2</v>
      </c>
      <c r="C459" s="22">
        <v>3.2870000000000002E-5</v>
      </c>
      <c r="D459" s="22">
        <v>0</v>
      </c>
      <c r="E459" s="22">
        <v>0</v>
      </c>
      <c r="F459" s="23">
        <v>2.2000000000000001E-3</v>
      </c>
    </row>
    <row r="460" spans="1:6" ht="15" customHeight="1" x14ac:dyDescent="0.2">
      <c r="A460" s="28" t="s">
        <v>164</v>
      </c>
      <c r="B460" s="21">
        <v>3</v>
      </c>
      <c r="C460" s="22">
        <v>8.7652999999999996E-5</v>
      </c>
      <c r="D460" s="22">
        <v>0</v>
      </c>
      <c r="E460" s="22">
        <v>0</v>
      </c>
      <c r="F460" s="23">
        <v>1.7600000000000001E-2</v>
      </c>
    </row>
    <row r="461" spans="1:6" ht="15" customHeight="1" x14ac:dyDescent="0.2">
      <c r="A461" s="28" t="s">
        <v>397</v>
      </c>
      <c r="B461" s="21">
        <v>10</v>
      </c>
      <c r="C461" s="22">
        <v>5.3687200000000009E-4</v>
      </c>
      <c r="D461" s="22">
        <v>0</v>
      </c>
      <c r="E461" s="22">
        <v>0</v>
      </c>
      <c r="F461" s="23">
        <v>0.10770000000000002</v>
      </c>
    </row>
    <row r="462" spans="1:6" ht="15" customHeight="1" x14ac:dyDescent="0.2">
      <c r="A462" s="28" t="s">
        <v>398</v>
      </c>
      <c r="B462" s="21">
        <v>6</v>
      </c>
      <c r="C462" s="22">
        <v>5.8069600000000012E-4</v>
      </c>
      <c r="D462" s="22">
        <v>2.7391249999999997E-4</v>
      </c>
      <c r="E462" s="22">
        <v>0</v>
      </c>
      <c r="F462" s="23">
        <v>5.8300000000000005E-2</v>
      </c>
    </row>
    <row r="463" spans="1:6" ht="15" customHeight="1" x14ac:dyDescent="0.2">
      <c r="A463" s="28" t="s">
        <v>399</v>
      </c>
      <c r="B463" s="21">
        <v>1</v>
      </c>
      <c r="C463" s="22">
        <v>1.0957E-5</v>
      </c>
      <c r="D463" s="22">
        <v>0</v>
      </c>
      <c r="E463" s="22">
        <v>0</v>
      </c>
      <c r="F463" s="23">
        <v>2.2000000000000001E-3</v>
      </c>
    </row>
    <row r="464" spans="1:6" ht="15" customHeight="1" x14ac:dyDescent="0.2">
      <c r="A464" s="28" t="s">
        <v>400</v>
      </c>
      <c r="B464" s="21">
        <v>1</v>
      </c>
      <c r="C464" s="22">
        <v>6.5739000000000002E-5</v>
      </c>
      <c r="D464" s="22">
        <v>0</v>
      </c>
      <c r="E464" s="22">
        <v>0</v>
      </c>
      <c r="F464" s="23">
        <v>1.3100000000000001E-2</v>
      </c>
    </row>
    <row r="465" spans="1:6" ht="15" customHeight="1" x14ac:dyDescent="0.2">
      <c r="A465" s="28" t="s">
        <v>401</v>
      </c>
      <c r="B465" s="21">
        <v>3</v>
      </c>
      <c r="C465" s="22">
        <v>4.3826999999999999E-5</v>
      </c>
      <c r="D465" s="22">
        <v>0</v>
      </c>
      <c r="E465" s="22">
        <v>0</v>
      </c>
      <c r="F465" s="23">
        <v>2.2200000000000001E-2</v>
      </c>
    </row>
    <row r="466" spans="1:6" ht="15" customHeight="1" x14ac:dyDescent="0.2">
      <c r="A466" s="28" t="s">
        <v>402</v>
      </c>
      <c r="B466" s="21">
        <v>12</v>
      </c>
      <c r="C466" s="22">
        <v>2.9583000000000002E-4</v>
      </c>
      <c r="D466" s="22">
        <v>0</v>
      </c>
      <c r="E466" s="22">
        <v>0</v>
      </c>
      <c r="F466" s="23">
        <v>5.7199999999999987E-2</v>
      </c>
    </row>
    <row r="467" spans="1:6" ht="15" customHeight="1" x14ac:dyDescent="0.2">
      <c r="A467" s="28" t="s">
        <v>403</v>
      </c>
      <c r="B467" s="21">
        <v>2</v>
      </c>
      <c r="C467" s="22">
        <v>2.3008699999999999E-4</v>
      </c>
      <c r="D467" s="22">
        <v>0</v>
      </c>
      <c r="E467" s="22">
        <v>0</v>
      </c>
      <c r="F467" s="23">
        <v>4.5999999999999999E-2</v>
      </c>
    </row>
    <row r="468" spans="1:6" ht="15" customHeight="1" x14ac:dyDescent="0.2">
      <c r="A468" s="28" t="s">
        <v>404</v>
      </c>
      <c r="B468" s="18">
        <v>12</v>
      </c>
      <c r="C468" s="19">
        <v>9.860880000000002E-4</v>
      </c>
      <c r="D468" s="19">
        <v>0</v>
      </c>
      <c r="E468" s="19">
        <v>0</v>
      </c>
      <c r="F468" s="20">
        <v>0.20440000000000003</v>
      </c>
    </row>
    <row r="469" spans="1:6" ht="15" customHeight="1" x14ac:dyDescent="0.2">
      <c r="A469" s="28" t="s">
        <v>405</v>
      </c>
      <c r="B469" s="21">
        <v>7</v>
      </c>
      <c r="C469" s="22">
        <v>7.1217399999999999E-4</v>
      </c>
      <c r="D469" s="22">
        <v>0</v>
      </c>
      <c r="E469" s="22">
        <v>0</v>
      </c>
      <c r="F469" s="23">
        <v>0.15180000000000002</v>
      </c>
    </row>
    <row r="470" spans="1:6" ht="15" customHeight="1" x14ac:dyDescent="0.2">
      <c r="A470" s="28" t="s">
        <v>406</v>
      </c>
      <c r="B470" s="21">
        <v>2</v>
      </c>
      <c r="C470" s="22">
        <v>7.6696000000000012E-5</v>
      </c>
      <c r="D470" s="22">
        <v>0</v>
      </c>
      <c r="E470" s="22">
        <v>0</v>
      </c>
      <c r="F470" s="23">
        <v>1.5300000000000001E-2</v>
      </c>
    </row>
    <row r="471" spans="1:6" ht="15" customHeight="1" x14ac:dyDescent="0.2">
      <c r="A471" s="28" t="s">
        <v>407</v>
      </c>
      <c r="B471" s="21">
        <v>2</v>
      </c>
      <c r="C471" s="22">
        <v>1.8626100000000001E-4</v>
      </c>
      <c r="D471" s="22">
        <v>0</v>
      </c>
      <c r="E471" s="22">
        <v>0</v>
      </c>
      <c r="F471" s="23">
        <v>3.73E-2</v>
      </c>
    </row>
    <row r="472" spans="1:6" ht="15" customHeight="1" x14ac:dyDescent="0.2">
      <c r="A472" s="28" t="s">
        <v>408</v>
      </c>
      <c r="B472" s="21">
        <v>1</v>
      </c>
      <c r="C472" s="22">
        <v>1.0957E-5</v>
      </c>
      <c r="D472" s="22">
        <v>0</v>
      </c>
      <c r="E472" s="22">
        <v>0</v>
      </c>
      <c r="F472" s="23">
        <v>0</v>
      </c>
    </row>
    <row r="473" spans="1:6" ht="15" customHeight="1" x14ac:dyDescent="0.2">
      <c r="A473" s="28" t="s">
        <v>409</v>
      </c>
      <c r="B473" s="18">
        <v>2</v>
      </c>
      <c r="C473" s="19">
        <v>8.7653000000000009E-5</v>
      </c>
      <c r="D473" s="19">
        <v>0</v>
      </c>
      <c r="E473" s="19">
        <v>0</v>
      </c>
      <c r="F473" s="20">
        <v>1.7600000000000001E-2</v>
      </c>
    </row>
    <row r="474" spans="1:6" ht="15" customHeight="1" x14ac:dyDescent="0.2">
      <c r="A474" s="28" t="s">
        <v>495</v>
      </c>
      <c r="B474" s="21">
        <v>2</v>
      </c>
      <c r="C474" s="22">
        <v>8.7653000000000009E-5</v>
      </c>
      <c r="D474" s="22">
        <v>0</v>
      </c>
      <c r="E474" s="22">
        <v>0</v>
      </c>
      <c r="F474" s="23">
        <v>1.7600000000000001E-2</v>
      </c>
    </row>
    <row r="475" spans="1:6" ht="21" customHeight="1" x14ac:dyDescent="0.2">
      <c r="A475" s="28" t="s">
        <v>14</v>
      </c>
      <c r="B475" s="18">
        <f>SUM(B476)</f>
        <v>5</v>
      </c>
      <c r="C475" s="19">
        <f t="shared" ref="C475:F475" si="11">SUM(C476)</f>
        <v>3.2869600000000001E-4</v>
      </c>
      <c r="D475" s="19">
        <f t="shared" si="11"/>
        <v>0</v>
      </c>
      <c r="E475" s="19">
        <f t="shared" si="11"/>
        <v>0</v>
      </c>
      <c r="F475" s="20">
        <f t="shared" si="11"/>
        <v>5.7000000000000002E-2</v>
      </c>
    </row>
    <row r="476" spans="1:6" ht="15" customHeight="1" x14ac:dyDescent="0.2">
      <c r="A476" s="28" t="s">
        <v>410</v>
      </c>
      <c r="B476" s="18">
        <v>5</v>
      </c>
      <c r="C476" s="19">
        <v>3.2869600000000001E-4</v>
      </c>
      <c r="D476" s="19">
        <v>0</v>
      </c>
      <c r="E476" s="19">
        <v>0</v>
      </c>
      <c r="F476" s="20">
        <v>5.7000000000000002E-2</v>
      </c>
    </row>
    <row r="477" spans="1:6" ht="15" customHeight="1" x14ac:dyDescent="0.2">
      <c r="A477" s="28" t="s">
        <v>411</v>
      </c>
      <c r="B477" s="21">
        <v>3</v>
      </c>
      <c r="C477" s="22">
        <v>6.5740000000000004E-5</v>
      </c>
      <c r="D477" s="22">
        <v>0</v>
      </c>
      <c r="E477" s="22">
        <v>0</v>
      </c>
      <c r="F477" s="23">
        <v>1.32E-2</v>
      </c>
    </row>
    <row r="478" spans="1:6" ht="15" customHeight="1" x14ac:dyDescent="0.2">
      <c r="A478" s="28" t="s">
        <v>412</v>
      </c>
      <c r="B478" s="21">
        <v>2</v>
      </c>
      <c r="C478" s="22">
        <v>2.6295599999999995E-4</v>
      </c>
      <c r="D478" s="22">
        <v>0</v>
      </c>
      <c r="E478" s="22">
        <v>0</v>
      </c>
      <c r="F478" s="23">
        <v>4.3799999999999999E-2</v>
      </c>
    </row>
    <row r="479" spans="1:6" ht="21" customHeight="1" x14ac:dyDescent="0.2">
      <c r="A479" s="28" t="s">
        <v>15</v>
      </c>
      <c r="B479" s="18">
        <f>SUM(B480+B482+B487+B495+B501+B510+B512+B514+B518)</f>
        <v>87</v>
      </c>
      <c r="C479" s="19">
        <f t="shared" ref="C479:F479" si="12">SUM(C480+C482+C487+C495+C501+C510+C512+C514+C518)</f>
        <v>2.9133356999999995E-2</v>
      </c>
      <c r="D479" s="19">
        <f t="shared" si="12"/>
        <v>6.3547770000000009E-4</v>
      </c>
      <c r="E479" s="19">
        <f t="shared" si="12"/>
        <v>0</v>
      </c>
      <c r="F479" s="20">
        <f t="shared" si="12"/>
        <v>4.4196999999999997</v>
      </c>
    </row>
    <row r="480" spans="1:6" ht="15" customHeight="1" x14ac:dyDescent="0.2">
      <c r="A480" s="28" t="s">
        <v>413</v>
      </c>
      <c r="B480" s="18">
        <v>3</v>
      </c>
      <c r="C480" s="19">
        <v>4.3826999999999999E-5</v>
      </c>
      <c r="D480" s="19">
        <v>0</v>
      </c>
      <c r="E480" s="19">
        <v>0</v>
      </c>
      <c r="F480" s="20">
        <v>6.6E-3</v>
      </c>
    </row>
    <row r="481" spans="1:6" ht="15" customHeight="1" x14ac:dyDescent="0.2">
      <c r="A481" s="28" t="s">
        <v>496</v>
      </c>
      <c r="B481" s="21">
        <v>3</v>
      </c>
      <c r="C481" s="22">
        <v>4.3826999999999999E-5</v>
      </c>
      <c r="D481" s="22">
        <v>0</v>
      </c>
      <c r="E481" s="22">
        <v>0</v>
      </c>
      <c r="F481" s="23">
        <v>6.6E-3</v>
      </c>
    </row>
    <row r="482" spans="1:6" ht="15" customHeight="1" x14ac:dyDescent="0.2">
      <c r="A482" s="28" t="s">
        <v>414</v>
      </c>
      <c r="B482" s="18">
        <v>18</v>
      </c>
      <c r="C482" s="19">
        <v>1.4462619999999996E-3</v>
      </c>
      <c r="D482" s="19">
        <v>3.2869520000000001E-4</v>
      </c>
      <c r="E482" s="19">
        <v>0</v>
      </c>
      <c r="F482" s="20">
        <v>0.19060000000000005</v>
      </c>
    </row>
    <row r="483" spans="1:6" ht="15" customHeight="1" x14ac:dyDescent="0.2">
      <c r="A483" s="28" t="s">
        <v>497</v>
      </c>
      <c r="B483" s="21">
        <v>1</v>
      </c>
      <c r="C483" s="22">
        <v>5.4783E-5</v>
      </c>
      <c r="D483" s="22">
        <v>0</v>
      </c>
      <c r="E483" s="22">
        <v>0</v>
      </c>
      <c r="F483" s="23">
        <v>2.5000000000000001E-3</v>
      </c>
    </row>
    <row r="484" spans="1:6" ht="15" customHeight="1" x14ac:dyDescent="0.2">
      <c r="A484" s="28" t="s">
        <v>415</v>
      </c>
      <c r="B484" s="21">
        <v>5</v>
      </c>
      <c r="C484" s="22">
        <v>2.8487099999999996E-4</v>
      </c>
      <c r="D484" s="22">
        <v>8.765219999999998E-5</v>
      </c>
      <c r="E484" s="22">
        <v>0</v>
      </c>
      <c r="F484" s="23">
        <v>3.2900000000000006E-2</v>
      </c>
    </row>
    <row r="485" spans="1:6" ht="15" customHeight="1" x14ac:dyDescent="0.2">
      <c r="A485" s="28" t="s">
        <v>416</v>
      </c>
      <c r="B485" s="21">
        <v>4</v>
      </c>
      <c r="C485" s="22">
        <v>7.4504200000000001E-4</v>
      </c>
      <c r="D485" s="22">
        <v>1.9721699999999999E-4</v>
      </c>
      <c r="E485" s="22">
        <v>0</v>
      </c>
      <c r="F485" s="23">
        <v>0.10570000000000002</v>
      </c>
    </row>
    <row r="486" spans="1:6" ht="15" customHeight="1" x14ac:dyDescent="0.2">
      <c r="A486" s="28" t="s">
        <v>417</v>
      </c>
      <c r="B486" s="21">
        <v>8</v>
      </c>
      <c r="C486" s="22">
        <v>3.6156600000000001E-4</v>
      </c>
      <c r="D486" s="22">
        <v>4.382599999999999E-5</v>
      </c>
      <c r="E486" s="22">
        <v>0</v>
      </c>
      <c r="F486" s="23">
        <v>4.9500000000000002E-2</v>
      </c>
    </row>
    <row r="487" spans="1:6" ht="15" customHeight="1" x14ac:dyDescent="0.2">
      <c r="A487" s="28" t="s">
        <v>418</v>
      </c>
      <c r="B487" s="18">
        <v>19</v>
      </c>
      <c r="C487" s="19">
        <v>1.0978417999999998E-2</v>
      </c>
      <c r="D487" s="19">
        <v>1.4243449999999999E-4</v>
      </c>
      <c r="E487" s="19">
        <v>0</v>
      </c>
      <c r="F487" s="20">
        <v>0.95710000000000006</v>
      </c>
    </row>
    <row r="488" spans="1:6" ht="15" customHeight="1" x14ac:dyDescent="0.2">
      <c r="A488" s="28" t="s">
        <v>498</v>
      </c>
      <c r="B488" s="21">
        <v>7</v>
      </c>
      <c r="C488" s="22">
        <v>9.0938999999999972E-4</v>
      </c>
      <c r="D488" s="22">
        <v>3.2869499999999994E-5</v>
      </c>
      <c r="E488" s="22">
        <v>0</v>
      </c>
      <c r="F488" s="23">
        <v>6.13E-2</v>
      </c>
    </row>
    <row r="489" spans="1:6" ht="15" customHeight="1" x14ac:dyDescent="0.2">
      <c r="A489" s="28" t="s">
        <v>419</v>
      </c>
      <c r="B489" s="21">
        <v>4</v>
      </c>
      <c r="C489" s="22">
        <v>1.86262E-4</v>
      </c>
      <c r="D489" s="22">
        <v>0</v>
      </c>
      <c r="E489" s="22">
        <v>0</v>
      </c>
      <c r="F489" s="23">
        <v>3.73E-2</v>
      </c>
    </row>
    <row r="490" spans="1:6" ht="15" customHeight="1" x14ac:dyDescent="0.2">
      <c r="A490" s="28" t="s">
        <v>420</v>
      </c>
      <c r="B490" s="21">
        <v>2</v>
      </c>
      <c r="C490" s="22">
        <v>2.0817399999999999E-4</v>
      </c>
      <c r="D490" s="22">
        <v>0</v>
      </c>
      <c r="E490" s="22">
        <v>0</v>
      </c>
      <c r="F490" s="23">
        <v>4.1599999999999998E-2</v>
      </c>
    </row>
    <row r="491" spans="1:6" ht="15" customHeight="1" x14ac:dyDescent="0.2">
      <c r="A491" s="28" t="s">
        <v>421</v>
      </c>
      <c r="B491" s="21">
        <v>3</v>
      </c>
      <c r="C491" s="22">
        <v>5.8288589999999996E-3</v>
      </c>
      <c r="D491" s="22">
        <v>0</v>
      </c>
      <c r="E491" s="22">
        <v>0</v>
      </c>
      <c r="F491" s="23">
        <v>7.0099999999999996E-2</v>
      </c>
    </row>
    <row r="492" spans="1:6" ht="15" customHeight="1" x14ac:dyDescent="0.2">
      <c r="A492" s="28" t="s">
        <v>422</v>
      </c>
      <c r="B492" s="21">
        <v>1</v>
      </c>
      <c r="C492" s="22">
        <v>1.0957E-5</v>
      </c>
      <c r="D492" s="22">
        <v>0</v>
      </c>
      <c r="E492" s="22">
        <v>0</v>
      </c>
      <c r="F492" s="23">
        <v>0</v>
      </c>
    </row>
    <row r="493" spans="1:6" ht="15" customHeight="1" x14ac:dyDescent="0.2">
      <c r="A493" s="28" t="s">
        <v>423</v>
      </c>
      <c r="B493" s="21">
        <v>1</v>
      </c>
      <c r="C493" s="22">
        <v>2.1913010000000001E-3</v>
      </c>
      <c r="D493" s="22">
        <v>0</v>
      </c>
      <c r="E493" s="22">
        <v>0</v>
      </c>
      <c r="F493" s="23">
        <v>0.44</v>
      </c>
    </row>
    <row r="494" spans="1:6" ht="15" customHeight="1" x14ac:dyDescent="0.2">
      <c r="A494" s="28" t="s">
        <v>424</v>
      </c>
      <c r="B494" s="21">
        <v>1</v>
      </c>
      <c r="C494" s="22">
        <v>1.6434749999999999E-3</v>
      </c>
      <c r="D494" s="22">
        <v>1.0956499999999999E-4</v>
      </c>
      <c r="E494" s="22">
        <v>0</v>
      </c>
      <c r="F494" s="23">
        <v>0.30680000000000002</v>
      </c>
    </row>
    <row r="495" spans="1:6" ht="15" customHeight="1" x14ac:dyDescent="0.2">
      <c r="A495" s="28" t="s">
        <v>425</v>
      </c>
      <c r="B495" s="18">
        <v>10</v>
      </c>
      <c r="C495" s="19">
        <v>6.354799999999999E-4</v>
      </c>
      <c r="D495" s="19">
        <v>1.0956499999999996E-5</v>
      </c>
      <c r="E495" s="19">
        <v>0</v>
      </c>
      <c r="F495" s="20">
        <v>9.2399999999999996E-2</v>
      </c>
    </row>
    <row r="496" spans="1:6" ht="15" customHeight="1" x14ac:dyDescent="0.2">
      <c r="A496" s="28" t="s">
        <v>499</v>
      </c>
      <c r="B496" s="21">
        <v>2</v>
      </c>
      <c r="C496" s="22">
        <v>6.5738999999999988E-5</v>
      </c>
      <c r="D496" s="22">
        <v>0</v>
      </c>
      <c r="E496" s="22">
        <v>0</v>
      </c>
      <c r="F496" s="23">
        <v>1.32E-2</v>
      </c>
    </row>
    <row r="497" spans="1:6" ht="15" customHeight="1" x14ac:dyDescent="0.2">
      <c r="A497" s="28" t="s">
        <v>426</v>
      </c>
      <c r="B497" s="21">
        <v>1</v>
      </c>
      <c r="C497" s="22">
        <v>5.4783E-5</v>
      </c>
      <c r="D497" s="22">
        <v>0</v>
      </c>
      <c r="E497" s="22">
        <v>0</v>
      </c>
      <c r="F497" s="23">
        <v>2.5000000000000001E-3</v>
      </c>
    </row>
    <row r="498" spans="1:6" ht="15" customHeight="1" x14ac:dyDescent="0.2">
      <c r="A498" s="28" t="s">
        <v>427</v>
      </c>
      <c r="B498" s="21">
        <v>1</v>
      </c>
      <c r="C498" s="22">
        <v>2.1912999999999998E-5</v>
      </c>
      <c r="D498" s="22">
        <v>1.0956499999999999E-5</v>
      </c>
      <c r="E498" s="22">
        <v>0</v>
      </c>
      <c r="F498" s="23">
        <v>2.2000000000000001E-3</v>
      </c>
    </row>
    <row r="499" spans="1:6" ht="15" customHeight="1" x14ac:dyDescent="0.2">
      <c r="A499" s="28" t="s">
        <v>428</v>
      </c>
      <c r="B499" s="21">
        <v>2</v>
      </c>
      <c r="C499" s="22">
        <v>2.8487E-4</v>
      </c>
      <c r="D499" s="22">
        <v>0</v>
      </c>
      <c r="E499" s="22">
        <v>0</v>
      </c>
      <c r="F499" s="23">
        <v>5.7000000000000002E-2</v>
      </c>
    </row>
    <row r="500" spans="1:6" ht="15" customHeight="1" x14ac:dyDescent="0.2">
      <c r="A500" s="28" t="s">
        <v>429</v>
      </c>
      <c r="B500" s="21">
        <v>4</v>
      </c>
      <c r="C500" s="22">
        <v>2.0817500000000001E-4</v>
      </c>
      <c r="D500" s="22">
        <v>0</v>
      </c>
      <c r="E500" s="22">
        <v>0</v>
      </c>
      <c r="F500" s="23">
        <v>1.7500000000000002E-2</v>
      </c>
    </row>
    <row r="501" spans="1:6" ht="15" customHeight="1" x14ac:dyDescent="0.2">
      <c r="A501" s="28" t="s">
        <v>430</v>
      </c>
      <c r="B501" s="18">
        <v>21</v>
      </c>
      <c r="C501" s="19">
        <v>1.2490460000000002E-3</v>
      </c>
      <c r="D501" s="19">
        <v>6.5739499999999996E-5</v>
      </c>
      <c r="E501" s="19">
        <v>0</v>
      </c>
      <c r="F501" s="20">
        <v>0.2392</v>
      </c>
    </row>
    <row r="502" spans="1:6" ht="15" customHeight="1" x14ac:dyDescent="0.2">
      <c r="A502" s="28" t="s">
        <v>500</v>
      </c>
      <c r="B502" s="21">
        <v>1</v>
      </c>
      <c r="C502" s="22">
        <v>1.09565E-4</v>
      </c>
      <c r="D502" s="22">
        <v>0</v>
      </c>
      <c r="E502" s="22">
        <v>0</v>
      </c>
      <c r="F502" s="23">
        <v>2.1899999999999999E-2</v>
      </c>
    </row>
    <row r="503" spans="1:6" ht="15" customHeight="1" x14ac:dyDescent="0.2">
      <c r="A503" s="28" t="s">
        <v>431</v>
      </c>
      <c r="B503" s="21">
        <v>4</v>
      </c>
      <c r="C503" s="22">
        <v>4.3826100000000001E-4</v>
      </c>
      <c r="D503" s="22">
        <v>3.2869500000000001E-5</v>
      </c>
      <c r="E503" s="22">
        <v>0</v>
      </c>
      <c r="F503" s="23">
        <v>6.8599999999999994E-2</v>
      </c>
    </row>
    <row r="504" spans="1:6" ht="15" customHeight="1" x14ac:dyDescent="0.2">
      <c r="A504" s="28" t="s">
        <v>432</v>
      </c>
      <c r="B504" s="21">
        <v>1</v>
      </c>
      <c r="C504" s="22">
        <v>2.1912999999999998E-5</v>
      </c>
      <c r="D504" s="22">
        <v>0</v>
      </c>
      <c r="E504" s="22">
        <v>0</v>
      </c>
      <c r="F504" s="23">
        <v>4.4000000000000003E-3</v>
      </c>
    </row>
    <row r="505" spans="1:6" ht="15" customHeight="1" x14ac:dyDescent="0.2">
      <c r="A505" s="28" t="s">
        <v>433</v>
      </c>
      <c r="B505" s="21">
        <v>5</v>
      </c>
      <c r="C505" s="22">
        <v>2.3008800000000004E-4</v>
      </c>
      <c r="D505" s="22">
        <v>3.2870000000000002E-5</v>
      </c>
      <c r="E505" s="22">
        <v>0</v>
      </c>
      <c r="F505" s="23">
        <v>3.85E-2</v>
      </c>
    </row>
    <row r="506" spans="1:6" ht="15" customHeight="1" x14ac:dyDescent="0.2">
      <c r="A506" s="28" t="s">
        <v>434</v>
      </c>
      <c r="B506" s="21">
        <v>2</v>
      </c>
      <c r="C506" s="22">
        <v>8.7653000000000009E-5</v>
      </c>
      <c r="D506" s="22">
        <v>0</v>
      </c>
      <c r="E506" s="22">
        <v>0</v>
      </c>
      <c r="F506" s="23">
        <v>1.7600000000000001E-2</v>
      </c>
    </row>
    <row r="507" spans="1:6" ht="15" customHeight="1" x14ac:dyDescent="0.2">
      <c r="A507" s="28" t="s">
        <v>358</v>
      </c>
      <c r="B507" s="21">
        <v>2</v>
      </c>
      <c r="C507" s="22">
        <v>1.3147799999999998E-4</v>
      </c>
      <c r="D507" s="22">
        <v>0</v>
      </c>
      <c r="E507" s="22">
        <v>0</v>
      </c>
      <c r="F507" s="23">
        <v>2.6299999999999997E-2</v>
      </c>
    </row>
    <row r="508" spans="1:6" ht="15" customHeight="1" x14ac:dyDescent="0.2">
      <c r="A508" s="28" t="s">
        <v>435</v>
      </c>
      <c r="B508" s="21">
        <v>4</v>
      </c>
      <c r="C508" s="22">
        <v>6.5740000000000004E-5</v>
      </c>
      <c r="D508" s="22">
        <v>0</v>
      </c>
      <c r="E508" s="22">
        <v>0</v>
      </c>
      <c r="F508" s="23">
        <v>3.1899999999999998E-2</v>
      </c>
    </row>
    <row r="509" spans="1:6" ht="15" customHeight="1" x14ac:dyDescent="0.2">
      <c r="A509" s="28" t="s">
        <v>436</v>
      </c>
      <c r="B509" s="21">
        <v>2</v>
      </c>
      <c r="C509" s="22">
        <v>1.6434800000000001E-4</v>
      </c>
      <c r="D509" s="22">
        <v>0</v>
      </c>
      <c r="E509" s="22">
        <v>0</v>
      </c>
      <c r="F509" s="23">
        <v>0.03</v>
      </c>
    </row>
    <row r="510" spans="1:6" ht="15" customHeight="1" x14ac:dyDescent="0.2">
      <c r="A510" s="28" t="s">
        <v>437</v>
      </c>
      <c r="B510" s="18">
        <v>1</v>
      </c>
      <c r="C510" s="19">
        <v>1.862605E-3</v>
      </c>
      <c r="D510" s="19">
        <v>0</v>
      </c>
      <c r="E510" s="19">
        <v>0</v>
      </c>
      <c r="F510" s="20">
        <v>0.3725</v>
      </c>
    </row>
    <row r="511" spans="1:6" ht="15" customHeight="1" x14ac:dyDescent="0.2">
      <c r="A511" s="28" t="s">
        <v>438</v>
      </c>
      <c r="B511" s="21">
        <v>1</v>
      </c>
      <c r="C511" s="22">
        <v>1.862605E-3</v>
      </c>
      <c r="D511" s="22">
        <v>0</v>
      </c>
      <c r="E511" s="22">
        <v>0</v>
      </c>
      <c r="F511" s="23">
        <v>0.3725</v>
      </c>
    </row>
    <row r="512" spans="1:6" ht="15" customHeight="1" x14ac:dyDescent="0.2">
      <c r="A512" s="28" t="s">
        <v>439</v>
      </c>
      <c r="B512" s="18">
        <v>1</v>
      </c>
      <c r="C512" s="19">
        <v>6.5738999999999999E-4</v>
      </c>
      <c r="D512" s="19">
        <v>8.7651999999999994E-5</v>
      </c>
      <c r="E512" s="19">
        <v>0</v>
      </c>
      <c r="F512" s="20">
        <v>0.1139</v>
      </c>
    </row>
    <row r="513" spans="1:7" ht="15" customHeight="1" x14ac:dyDescent="0.2">
      <c r="A513" s="28" t="s">
        <v>440</v>
      </c>
      <c r="B513" s="21">
        <v>1</v>
      </c>
      <c r="C513" s="22">
        <v>6.5738999999999999E-4</v>
      </c>
      <c r="D513" s="22">
        <v>8.7651999999999994E-5</v>
      </c>
      <c r="E513" s="22">
        <v>0</v>
      </c>
      <c r="F513" s="23">
        <v>0.1139</v>
      </c>
    </row>
    <row r="514" spans="1:7" ht="15" customHeight="1" x14ac:dyDescent="0.2">
      <c r="A514" s="28" t="s">
        <v>441</v>
      </c>
      <c r="B514" s="18">
        <v>8</v>
      </c>
      <c r="C514" s="19">
        <v>1.2117892E-2</v>
      </c>
      <c r="D514" s="19">
        <v>0</v>
      </c>
      <c r="E514" s="19">
        <v>0</v>
      </c>
      <c r="F514" s="20">
        <v>2.4188000000000001</v>
      </c>
    </row>
    <row r="515" spans="1:7" ht="15" customHeight="1" x14ac:dyDescent="0.2">
      <c r="A515" s="28" t="s">
        <v>442</v>
      </c>
      <c r="B515" s="21">
        <v>5</v>
      </c>
      <c r="C515" s="22">
        <v>2.8486999999999995E-4</v>
      </c>
      <c r="D515" s="22">
        <v>0</v>
      </c>
      <c r="E515" s="22">
        <v>0</v>
      </c>
      <c r="F515" s="23">
        <v>5.7000000000000002E-2</v>
      </c>
    </row>
    <row r="516" spans="1:7" ht="15" customHeight="1" x14ac:dyDescent="0.2">
      <c r="A516" s="28" t="s">
        <v>443</v>
      </c>
      <c r="B516" s="21">
        <v>2</v>
      </c>
      <c r="C516" s="22">
        <v>1.1285197E-2</v>
      </c>
      <c r="D516" s="22">
        <v>0</v>
      </c>
      <c r="E516" s="22">
        <v>0</v>
      </c>
      <c r="F516" s="23">
        <v>2.2522000000000002</v>
      </c>
    </row>
    <row r="517" spans="1:7" ht="15" customHeight="1" x14ac:dyDescent="0.2">
      <c r="A517" s="28" t="s">
        <v>444</v>
      </c>
      <c r="B517" s="21">
        <v>1</v>
      </c>
      <c r="C517" s="22">
        <v>5.4782500000000005E-4</v>
      </c>
      <c r="D517" s="22">
        <v>0</v>
      </c>
      <c r="E517" s="22">
        <v>0</v>
      </c>
      <c r="F517" s="23">
        <v>0.1096</v>
      </c>
    </row>
    <row r="518" spans="1:7" ht="15" customHeight="1" x14ac:dyDescent="0.2">
      <c r="A518" s="28" t="s">
        <v>502</v>
      </c>
      <c r="B518" s="18">
        <v>6</v>
      </c>
      <c r="C518" s="19">
        <v>1.4243699999999998E-4</v>
      </c>
      <c r="D518" s="19">
        <v>0</v>
      </c>
      <c r="E518" s="19">
        <v>0</v>
      </c>
      <c r="F518" s="20">
        <v>2.8600000000000004E-2</v>
      </c>
    </row>
    <row r="519" spans="1:7" ht="15" customHeight="1" x14ac:dyDescent="0.2">
      <c r="A519" s="28" t="s">
        <v>503</v>
      </c>
      <c r="B519" s="21">
        <v>3</v>
      </c>
      <c r="C519" s="22">
        <v>1.09566E-4</v>
      </c>
      <c r="D519" s="22">
        <v>0</v>
      </c>
      <c r="E519" s="22">
        <v>0</v>
      </c>
      <c r="F519" s="23">
        <v>2.1999999999999999E-2</v>
      </c>
    </row>
    <row r="520" spans="1:7" ht="15" customHeight="1" x14ac:dyDescent="0.2">
      <c r="A520" s="28" t="s">
        <v>504</v>
      </c>
      <c r="B520" s="21">
        <v>1</v>
      </c>
      <c r="C520" s="22">
        <v>1.0957E-5</v>
      </c>
      <c r="D520" s="22">
        <v>0</v>
      </c>
      <c r="E520" s="22">
        <v>0</v>
      </c>
      <c r="F520" s="23">
        <v>2.2000000000000001E-3</v>
      </c>
    </row>
    <row r="521" spans="1:7" ht="15" customHeight="1" x14ac:dyDescent="0.2">
      <c r="A521" s="29" t="s">
        <v>505</v>
      </c>
      <c r="B521" s="24">
        <v>2</v>
      </c>
      <c r="C521" s="25">
        <v>2.1914000000000001E-5</v>
      </c>
      <c r="D521" s="25">
        <v>0</v>
      </c>
      <c r="E521" s="25">
        <v>0</v>
      </c>
      <c r="F521" s="26">
        <v>4.4000000000000003E-3</v>
      </c>
    </row>
    <row r="522" spans="1:7" s="31" customFormat="1" ht="18" customHeight="1" x14ac:dyDescent="0.25">
      <c r="A522" s="32" t="s">
        <v>508</v>
      </c>
      <c r="B522" s="32"/>
      <c r="C522" s="32"/>
      <c r="D522" s="32"/>
      <c r="E522" s="32"/>
      <c r="F522" s="32"/>
      <c r="G522" s="30"/>
    </row>
    <row r="523" spans="1:7" s="31" customFormat="1" ht="18" customHeight="1" x14ac:dyDescent="0.25">
      <c r="A523" s="8" t="s">
        <v>16</v>
      </c>
      <c r="B523" s="9"/>
      <c r="C523" s="9"/>
      <c r="D523" s="9"/>
      <c r="E523" s="9"/>
      <c r="F523" s="9"/>
      <c r="G523" s="9"/>
    </row>
    <row r="524" spans="1:7" s="11" customFormat="1" ht="12" customHeight="1" x14ac:dyDescent="0.25">
      <c r="A524" s="10" t="s">
        <v>445</v>
      </c>
    </row>
    <row r="525" spans="1:7" s="11" customFormat="1" ht="13.5" customHeight="1" x14ac:dyDescent="0.25">
      <c r="A525" s="12" t="s">
        <v>506</v>
      </c>
    </row>
    <row r="526" spans="1:7" s="11" customFormat="1" ht="12" customHeight="1" x14ac:dyDescent="0.25">
      <c r="A526" s="13" t="s">
        <v>18</v>
      </c>
    </row>
  </sheetData>
  <mergeCells count="6">
    <mergeCell ref="A522:F522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rowBreaks count="3" manualBreakCount="3">
    <brk id="394" max="5" man="1"/>
    <brk id="443" max="5" man="1"/>
    <brk id="49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40</vt:lpstr>
      <vt:lpstr>'Cuadro 40'!Área_de_impresión</vt:lpstr>
      <vt:lpstr>'Cuadro 40'!Títulos_a_imprimir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2025-07-03T20:42:31Z</cp:lastPrinted>
  <dcterms:created xsi:type="dcterms:W3CDTF">2025-06-11T21:32:26Z</dcterms:created>
  <dcterms:modified xsi:type="dcterms:W3CDTF">2025-07-09T18:29:23Z</dcterms:modified>
</cp:coreProperties>
</file>